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EPFINANCE\Tariff\Tariffs\Калькуляції\Припинення і відновлення газопостачання – прямі споживачі\"/>
    </mc:Choice>
  </mc:AlternateContent>
  <bookViews>
    <workbookView xWindow="0" yWindow="0" windowWidth="28800" windowHeight="12300"/>
  </bookViews>
  <sheets>
    <sheet name="Друк вартості 01.01.2024" sheetId="1" r:id="rId1"/>
  </sheets>
  <externalReferences>
    <externalReference r:id="rId2"/>
  </externalReferences>
  <definedNames>
    <definedName name="_xlnm._FilterDatabase" localSheetId="0" hidden="1">'Друк вартості 01.01.2024'!$A$8:$E$155</definedName>
    <definedName name="ВІДРДОБОВІ">[1]Макропоказник!$E$9</definedName>
    <definedName name="ВІДРПРОЖИВ">[1]Макропоказник!$E$10</definedName>
    <definedName name="ВІДСТВІДРМІН">[1]Макропоказник!$E$34</definedName>
    <definedName name="ВІДСТПІША">[1]Макропоказник!$E$33</definedName>
    <definedName name="_xlnm.Print_Titles" localSheetId="0">'Друк вартості 01.01.2024'!$8:$8</definedName>
    <definedName name="_xlnm.Print_Area" localSheetId="0">'Друк вартості 01.01.2024'!$A$1:$E$161</definedName>
    <definedName name="ЧАСВІДРМІН">[1]Макропоказник!$E$35</definedName>
    <definedName name="ШВИДКАВТО">[1]Макропоказник!$E$32</definedName>
    <definedName name="ШВИДКПІША">[1]Макропоказник!$E$31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B154" i="1"/>
  <c r="B153" i="1"/>
  <c r="B152" i="1"/>
  <c r="B151" i="1"/>
  <c r="B150" i="1"/>
  <c r="B149" i="1"/>
  <c r="B148" i="1"/>
  <c r="B147" i="1"/>
  <c r="B146" i="1"/>
  <c r="B145" i="1"/>
  <c r="C144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C148" i="1" l="1"/>
  <c r="C152" i="1"/>
  <c r="C26" i="1"/>
  <c r="C38" i="1"/>
  <c r="C49" i="1"/>
  <c r="C97" i="1"/>
  <c r="C121" i="1"/>
  <c r="C133" i="1"/>
  <c r="C15" i="1"/>
  <c r="C23" i="1"/>
  <c r="C31" i="1"/>
  <c r="C42" i="1"/>
  <c r="C46" i="1"/>
  <c r="C50" i="1"/>
  <c r="C54" i="1"/>
  <c r="C58" i="1"/>
  <c r="C66" i="1"/>
  <c r="C70" i="1"/>
  <c r="C74" i="1"/>
  <c r="C78" i="1"/>
  <c r="C82" i="1"/>
  <c r="C90" i="1"/>
  <c r="C94" i="1"/>
  <c r="C98" i="1"/>
  <c r="C102" i="1"/>
  <c r="C106" i="1"/>
  <c r="C122" i="1"/>
  <c r="C126" i="1"/>
  <c r="C130" i="1"/>
  <c r="C153" i="1"/>
  <c r="C14" i="1"/>
  <c r="C22" i="1"/>
  <c r="C34" i="1"/>
  <c r="C45" i="1"/>
  <c r="C81" i="1"/>
  <c r="C105" i="1"/>
  <c r="C125" i="1"/>
  <c r="C129" i="1"/>
  <c r="C12" i="1"/>
  <c r="C20" i="1"/>
  <c r="C24" i="1"/>
  <c r="C28" i="1"/>
  <c r="C36" i="1"/>
  <c r="C39" i="1"/>
  <c r="C43" i="1"/>
  <c r="C47" i="1"/>
  <c r="C51" i="1"/>
  <c r="C55" i="1"/>
  <c r="C59" i="1"/>
  <c r="C63" i="1"/>
  <c r="C71" i="1"/>
  <c r="C79" i="1"/>
  <c r="C87" i="1"/>
  <c r="C91" i="1"/>
  <c r="C95" i="1"/>
  <c r="C99" i="1"/>
  <c r="C103" i="1"/>
  <c r="C107" i="1"/>
  <c r="C111" i="1"/>
  <c r="C119" i="1"/>
  <c r="C123" i="1"/>
  <c r="C127" i="1"/>
  <c r="C131" i="1"/>
  <c r="C135" i="1"/>
  <c r="C143" i="1"/>
  <c r="C154" i="1"/>
  <c r="C10" i="1"/>
  <c r="C30" i="1"/>
  <c r="C53" i="1"/>
  <c r="C65" i="1"/>
  <c r="C77" i="1"/>
  <c r="C101" i="1"/>
  <c r="C9" i="1"/>
  <c r="C17" i="1"/>
  <c r="C44" i="1"/>
  <c r="C48" i="1"/>
  <c r="C52" i="1"/>
  <c r="C68" i="1"/>
  <c r="C72" i="1"/>
  <c r="C84" i="1"/>
  <c r="C96" i="1"/>
  <c r="C100" i="1"/>
  <c r="C104" i="1"/>
  <c r="C108" i="1"/>
  <c r="C120" i="1"/>
  <c r="C124" i="1"/>
  <c r="C128" i="1"/>
  <c r="C132" i="1"/>
  <c r="C151" i="1"/>
  <c r="C19" i="1"/>
  <c r="C16" i="1"/>
  <c r="C40" i="1"/>
  <c r="C32" i="1"/>
  <c r="C18" i="1"/>
  <c r="C25" i="1"/>
  <c r="C33" i="1"/>
  <c r="C11" i="1"/>
  <c r="C112" i="1"/>
  <c r="C114" i="1"/>
  <c r="C116" i="1"/>
  <c r="C118" i="1"/>
  <c r="C27" i="1"/>
  <c r="C35" i="1"/>
  <c r="C62" i="1"/>
  <c r="C64" i="1"/>
  <c r="C73" i="1"/>
  <c r="C83" i="1"/>
  <c r="C145" i="1"/>
  <c r="C142" i="1"/>
  <c r="C37" i="1"/>
  <c r="C110" i="1"/>
  <c r="C13" i="1"/>
  <c r="C21" i="1"/>
  <c r="C29" i="1"/>
  <c r="C61" i="1"/>
  <c r="C60" i="1"/>
  <c r="C69" i="1"/>
  <c r="C80" i="1"/>
  <c r="C113" i="1"/>
  <c r="C115" i="1"/>
  <c r="C117" i="1"/>
  <c r="C86" i="1"/>
  <c r="C88" i="1"/>
  <c r="C134" i="1"/>
  <c r="C56" i="1"/>
  <c r="C57" i="1"/>
  <c r="C67" i="1"/>
  <c r="C76" i="1"/>
  <c r="C41" i="1"/>
  <c r="C75" i="1"/>
  <c r="C85" i="1"/>
  <c r="C109" i="1"/>
  <c r="C149" i="1"/>
  <c r="C136" i="1"/>
  <c r="C137" i="1"/>
  <c r="C138" i="1"/>
  <c r="C139" i="1"/>
  <c r="C140" i="1"/>
  <c r="C141" i="1"/>
  <c r="C89" i="1"/>
  <c r="C92" i="1"/>
  <c r="C93" i="1"/>
  <c r="C147" i="1"/>
  <c r="C146" i="1"/>
  <c r="C150" i="1"/>
</calcChain>
</file>

<file path=xl/sharedStrings.xml><?xml version="1.0" encoding="utf-8"?>
<sst xmlns="http://schemas.openxmlformats.org/spreadsheetml/2006/main" count="10" uniqueCount="10">
  <si>
    <t>Додаток 1</t>
  </si>
  <si>
    <t>Вартість виконання робіт ТОВ "Оператор ГТС України"
з припинення/відновлення транспортування природного газу
в точках виходу з газотранспортної системи
(діє з 01.01.2024 року)</t>
  </si>
  <si>
    <t>№
п/п</t>
  </si>
  <si>
    <t>EIC-код точки виходу</t>
  </si>
  <si>
    <t>Підрозділ, яким буде здійснено припинення/відновлення</t>
  </si>
  <si>
    <t>Вартість припинення транспортування природного газу в точці виходу, грн.
(з ПДВ)</t>
  </si>
  <si>
    <t>Вартість відновлення транспортування природного газу в точці виходу, грн.
(з ПДВ)</t>
  </si>
  <si>
    <t>Головний інженер</t>
  </si>
  <si>
    <t>Юрій ЗЯБЧЕНКО</t>
  </si>
  <si>
    <t xml:space="preserve">до Наказу №1044 від 22.12.2023 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</si>
</sst>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indent="1"/>
    </xf>
    <xf numFmtId="4" fontId="2" fillId="0" borderId="1" xfId="0" applyNumberFormat="1" applyFont="1" applyBorder="1" applyAlignment="1">
      <alignment horizontal="right" indent="1"/>
    </xf>
    <xf numFmtId="0" fontId="2" fillId="0" borderId="1" xfId="0" applyFont="1" applyFill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5" fillId="0" borderId="1" xfId="0" applyFont="1" applyFill="1" applyBorder="1" applyAlignment="1">
      <alignment horizontal="left" indent="1"/>
    </xf>
    <xf numFmtId="0" fontId="0" fillId="0" borderId="0" xfId="0" applyFill="1"/>
    <xf numFmtId="0" fontId="0" fillId="0" borderId="0" xfId="0" applyAlignment="1">
      <alignment horizontal="center"/>
    </xf>
    <xf numFmtId="4" fontId="0" fillId="0" borderId="0" xfId="0" applyNumberFormat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 indent="1"/>
    </xf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indent="1"/>
    </xf>
    <xf numFmtId="0" fontId="4" fillId="0" borderId="0" xfId="0" applyFont="1" applyFill="1" applyAlignment="1">
      <alignment horizontal="center"/>
    </xf>
    <xf numFmtId="0" fontId="6" fillId="0" borderId="0" xfId="0" applyFont="1" applyFill="1"/>
    <xf numFmtId="0" fontId="4" fillId="0" borderId="2" xfId="0" applyFont="1" applyFill="1" applyBorder="1" applyAlignment="1">
      <alignment vertical="center"/>
    </xf>
    <xf numFmtId="4" fontId="0" fillId="0" borderId="0" xfId="0" applyNumberFormat="1" applyFill="1"/>
    <xf numFmtId="4" fontId="2" fillId="0" borderId="1" xfId="0" applyNumberFormat="1" applyFont="1" applyFill="1" applyBorder="1" applyAlignment="1">
      <alignment horizontal="right" indent="1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 indent="1" shrinkToFit="1"/>
    </xf>
    <xf numFmtId="0" fontId="2" fillId="0" borderId="0" xfId="0" applyFont="1" applyFill="1" applyBorder="1" applyAlignment="1">
      <alignment horizontal="justify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kydiuk-im\AppData\Local\Microsoft\Windows\INetCache\Content.Outlook\J8HE1ZI7\&#1042;&#1072;&#1088;&#1090;&#1110;&#1089;&#1090;&#1100;%20&#1087;&#1088;&#1080;&#1087;&#1080;&#1085;&#1077;&#1085;&#1085;&#1103;%20&#1074;&#1110;&#1076;&#1085;&#1086;&#1074;&#1083;&#1077;&#1085;&#1085;&#1103;%20&#1075;&#1072;&#1079;&#1086;&#1087;&#1086;&#1089;&#1090;%20&#1087;&#1088;&#1103;&#1084;&#1080;&#1084;%20&#1089;&#1087;&#1086;&#1078;&#1080;&#1074;&#1072;&#1095;&#1072;&#1084;%20&#1079;%2001%2001%202024_&#1085;&#1086;&#1074;._14.5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кропоказник"/>
      <sheetName val="BASE EIC"/>
      <sheetName val="BASE EIC 08.11.2023"/>
      <sheetName val="Джерела"/>
      <sheetName val="ЗВВ 01-10'2023"/>
      <sheetName val="Матеріали"/>
      <sheetName val="НДТОВ ОНП"/>
      <sheetName val="Перелік авто"/>
      <sheetName val="Авто 08.11.2023"/>
      <sheetName val="Реєст точок"/>
      <sheetName val="Вартість авто"/>
      <sheetName val="Вартість люд.-год."/>
      <sheetName val="Розрахунок Форми"/>
      <sheetName val="Розрахунок тарифів"/>
      <sheetName val="Друк вартості 01.01.2024"/>
      <sheetName val="Украавтогаз"/>
      <sheetName val="Пробіг_звед."/>
      <sheetName val="Пробіг 2023"/>
      <sheetName val="ТОРО звед"/>
      <sheetName val="ТОРО 2023"/>
      <sheetName val="Аморт АВТО"/>
    </sheetNames>
    <sheetDataSet>
      <sheetData sheetId="0">
        <row r="9">
          <cell r="E9">
            <v>600</v>
          </cell>
        </row>
        <row r="10">
          <cell r="E10">
            <v>1816.8</v>
          </cell>
        </row>
        <row r="31">
          <cell r="E31">
            <v>5</v>
          </cell>
        </row>
        <row r="32">
          <cell r="E32">
            <v>40</v>
          </cell>
        </row>
        <row r="33">
          <cell r="E33">
            <v>2</v>
          </cell>
        </row>
        <row r="34">
          <cell r="E34">
            <v>100</v>
          </cell>
        </row>
        <row r="35">
          <cell r="E35">
            <v>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D1">
            <v>1</v>
          </cell>
          <cell r="E1">
            <v>2</v>
          </cell>
          <cell r="F1">
            <v>3</v>
          </cell>
          <cell r="G1">
            <v>4</v>
          </cell>
          <cell r="H1">
            <v>5</v>
          </cell>
          <cell r="I1">
            <v>6</v>
          </cell>
          <cell r="J1">
            <v>7</v>
          </cell>
        </row>
        <row r="4">
          <cell r="B4" t="str">
            <v>EIC-код</v>
          </cell>
          <cell r="C4" t="str">
            <v>Назва прямого споживача</v>
          </cell>
          <cell r="D4" t="str">
            <v>Фізична адреса місцезнаходження прямого споживача</v>
          </cell>
          <cell r="E4" t="str">
            <v>Можливий тип відключення/
підключення</v>
          </cell>
          <cell r="F4" t="str">
            <v>Максимальна добова витрата, тис.м.куб</v>
          </cell>
          <cell r="G4" t="str">
            <v>Код філії</v>
          </cell>
          <cell r="H4" t="str">
            <v>Регіон</v>
          </cell>
          <cell r="I4" t="str">
            <v>Код ЛВУ</v>
          </cell>
          <cell r="J4" t="str">
            <v>Назва ЛВУ</v>
          </cell>
        </row>
        <row r="5">
          <cell r="B5" t="str">
            <v>56ZOPDNP4014301J</v>
          </cell>
          <cell r="C5" t="str">
            <v>ІНТЕРПАЙП НІКО ТЬЮБ ТОВ</v>
          </cell>
          <cell r="D5" t="str">
            <v>ГРС-1 Нікополь</v>
          </cell>
          <cell r="E5">
            <v>1</v>
          </cell>
          <cell r="F5">
            <v>587.85599999999999</v>
          </cell>
          <cell r="G5">
            <v>7100</v>
          </cell>
          <cell r="H5" t="str">
            <v>Схід</v>
          </cell>
          <cell r="I5">
            <v>7103</v>
          </cell>
          <cell r="J5" t="str">
            <v>Запорізьке ЛВУМГ</v>
          </cell>
        </row>
        <row r="6">
          <cell r="B6" t="str">
            <v>56ZOPDNP4006101N</v>
          </cell>
          <cell r="C6" t="str">
            <v>ІНТЕРПАЙП НМТЗ АТ</v>
          </cell>
          <cell r="D6" t="str">
            <v>ГРС-1 Новомосковськ</v>
          </cell>
          <cell r="E6">
            <v>1</v>
          </cell>
          <cell r="F6">
            <v>76.463999999999999</v>
          </cell>
          <cell r="G6">
            <v>7100</v>
          </cell>
          <cell r="H6" t="str">
            <v>Схід</v>
          </cell>
          <cell r="I6">
            <v>7103</v>
          </cell>
          <cell r="J6" t="str">
            <v>Запорізьке ЛВУМГ</v>
          </cell>
        </row>
        <row r="7">
          <cell r="B7" t="str">
            <v>56ZOPRIV1002002M</v>
          </cell>
          <cell r="C7" t="str">
            <v>ТОПЕКО МЕНЕДЖМЕНТ ТОВ</v>
          </cell>
          <cell r="D7" t="str">
            <v>Газопровід-відвід до ГРС Костопіль</v>
          </cell>
          <cell r="E7">
            <v>3</v>
          </cell>
          <cell r="F7">
            <v>537.6</v>
          </cell>
          <cell r="G7">
            <v>7400</v>
          </cell>
          <cell r="H7" t="str">
            <v>Захід</v>
          </cell>
          <cell r="I7">
            <v>7405</v>
          </cell>
          <cell r="J7" t="str">
            <v>Бібрське ЛВУМГ</v>
          </cell>
        </row>
        <row r="8">
          <cell r="B8" t="str">
            <v>56ZOPKIE1003203F</v>
          </cell>
          <cell r="C8" t="str">
            <v>ІТЕРА УКРАЇНА ТЕК ТОВ</v>
          </cell>
          <cell r="D8" t="str">
            <v>Г-в до ГРС Бородянка</v>
          </cell>
          <cell r="E8">
            <v>3</v>
          </cell>
          <cell r="F8">
            <v>75.84</v>
          </cell>
          <cell r="G8">
            <v>7300</v>
          </cell>
          <cell r="H8" t="str">
            <v>Північ</v>
          </cell>
          <cell r="I8">
            <v>7305</v>
          </cell>
          <cell r="J8" t="str">
            <v>Боярське ЛВУМГ</v>
          </cell>
        </row>
        <row r="9">
          <cell r="B9" t="str">
            <v>56ZOPZHI4096503F</v>
          </cell>
          <cell r="C9" t="str">
            <v>ІТЕРА УКРАЇНА ТЕК ТОВ</v>
          </cell>
          <cell r="D9" t="str">
            <v>ГРС Глибочиця</v>
          </cell>
          <cell r="E9">
            <v>1</v>
          </cell>
          <cell r="F9">
            <v>236.85599999999999</v>
          </cell>
          <cell r="G9">
            <v>7300</v>
          </cell>
          <cell r="H9" t="str">
            <v>Північ</v>
          </cell>
          <cell r="I9">
            <v>7306</v>
          </cell>
          <cell r="J9" t="str">
            <v>Бердичівське ЛВУМГ</v>
          </cell>
        </row>
        <row r="10">
          <cell r="B10" t="str">
            <v>56ZOPCHG1006502X</v>
          </cell>
          <cell r="C10" t="str">
            <v>ІТЕРА УКРАЇНА ТЕК ТОВ</v>
          </cell>
          <cell r="D10" t="str">
            <v>Г-в до ГРС Мена</v>
          </cell>
          <cell r="E10">
            <v>3</v>
          </cell>
          <cell r="F10">
            <v>172.8</v>
          </cell>
          <cell r="G10">
            <v>7300</v>
          </cell>
          <cell r="H10" t="str">
            <v>Північ</v>
          </cell>
          <cell r="I10">
            <v>7305</v>
          </cell>
          <cell r="J10" t="str">
            <v>Боярське ЛВУМГ</v>
          </cell>
        </row>
        <row r="11">
          <cell r="B11" t="str">
            <v>56ZOPHRS1004801T</v>
          </cell>
          <cell r="C11" t="str">
            <v>ІТЕРА УКРАЇНА ТЕК ТОВ</v>
          </cell>
          <cell r="D11" t="str">
            <v>Газопровід-відвід до ГРС "Нова Каховка"</v>
          </cell>
          <cell r="E11">
            <v>3</v>
          </cell>
          <cell r="F11">
            <v>111.57599999999999</v>
          </cell>
          <cell r="G11">
            <v>7100</v>
          </cell>
          <cell r="H11" t="str">
            <v>Схід</v>
          </cell>
          <cell r="I11">
            <v>7103</v>
          </cell>
          <cell r="J11" t="str">
            <v>Запорізьке ЛВУМГ</v>
          </cell>
        </row>
        <row r="12">
          <cell r="B12" t="str">
            <v>56ZOPHML41002033</v>
          </cell>
          <cell r="C12" t="str">
            <v>АВТОГАЗ-КРАСИЛІВ ПП</v>
          </cell>
          <cell r="D12" t="str">
            <v>ГРС Красилів</v>
          </cell>
          <cell r="E12">
            <v>1</v>
          </cell>
          <cell r="F12">
            <v>177.648</v>
          </cell>
          <cell r="G12">
            <v>7300</v>
          </cell>
          <cell r="H12" t="str">
            <v>Північ</v>
          </cell>
          <cell r="I12">
            <v>7306</v>
          </cell>
          <cell r="J12" t="str">
            <v>Бердичівське ЛВУМГ</v>
          </cell>
        </row>
        <row r="13">
          <cell r="B13" t="str">
            <v>56ZOPZHI4094704F</v>
          </cell>
          <cell r="C13" t="str">
            <v>АЛЬТАРФ ТОВ</v>
          </cell>
          <cell r="D13" t="str">
            <v>ГРС Бердичів</v>
          </cell>
          <cell r="E13">
            <v>1</v>
          </cell>
          <cell r="F13">
            <v>296.08800000000002</v>
          </cell>
          <cell r="G13">
            <v>7300</v>
          </cell>
          <cell r="H13" t="str">
            <v>Північ</v>
          </cell>
          <cell r="I13">
            <v>7306</v>
          </cell>
          <cell r="J13" t="str">
            <v>Бердичівське ЛВУМГ</v>
          </cell>
        </row>
        <row r="14">
          <cell r="B14" t="str">
            <v>56ZOPKIR4048002K</v>
          </cell>
          <cell r="C14" t="str">
            <v>Антарктида -17 ТОВ</v>
          </cell>
          <cell r="D14" t="str">
            <v>ГРС-2 Кропивницький</v>
          </cell>
          <cell r="E14">
            <v>1</v>
          </cell>
          <cell r="F14">
            <v>98.238</v>
          </cell>
          <cell r="G14">
            <v>7200</v>
          </cell>
          <cell r="H14" t="str">
            <v>Центр</v>
          </cell>
          <cell r="I14">
            <v>7202</v>
          </cell>
          <cell r="J14" t="str">
            <v>Кременчуцьке ЛВУМГ</v>
          </cell>
        </row>
        <row r="15">
          <cell r="B15" t="str">
            <v>56ZOPPOL4045603M</v>
          </cell>
          <cell r="C15" t="str">
            <v>БУДІНВЕСТ ЦЕНТР ПП</v>
          </cell>
          <cell r="D15" t="str">
            <v>ГРС Горішні Плавні</v>
          </cell>
          <cell r="E15">
            <v>1</v>
          </cell>
          <cell r="F15">
            <v>35.136000000000003</v>
          </cell>
          <cell r="G15">
            <v>7200</v>
          </cell>
          <cell r="H15" t="str">
            <v>Центр</v>
          </cell>
          <cell r="I15">
            <v>7202</v>
          </cell>
          <cell r="J15" t="str">
            <v>Кременчуцьке ЛВУМГ</v>
          </cell>
        </row>
        <row r="16">
          <cell r="B16" t="str">
            <v>56ZOPCHG10128010</v>
          </cell>
          <cell r="C16" t="str">
            <v>ГАЗОВІ АВТОМОБІЛЬНІ ЗАПРАВКИ Т</v>
          </cell>
          <cell r="D16" t="str">
            <v>Г-в до ГРС Ніжин</v>
          </cell>
          <cell r="E16">
            <v>3</v>
          </cell>
          <cell r="F16">
            <v>105.696</v>
          </cell>
          <cell r="G16">
            <v>7300</v>
          </cell>
          <cell r="H16" t="str">
            <v>Північ</v>
          </cell>
          <cell r="I16">
            <v>7305</v>
          </cell>
          <cell r="J16" t="str">
            <v>Боярське ЛВУМГ</v>
          </cell>
        </row>
        <row r="17">
          <cell r="B17" t="str">
            <v>56ZOPCHG1006503V</v>
          </cell>
          <cell r="C17" t="str">
            <v>ГАЗОВІ АВТОМОБІЛЬНІ ЗАПРАВКИ Т</v>
          </cell>
          <cell r="D17" t="str">
            <v>Г-в до ГРС-1 Шостка</v>
          </cell>
          <cell r="E17">
            <v>3</v>
          </cell>
          <cell r="F17">
            <v>258</v>
          </cell>
          <cell r="G17">
            <v>7300</v>
          </cell>
          <cell r="H17" t="str">
            <v>Північ</v>
          </cell>
          <cell r="I17">
            <v>7305</v>
          </cell>
          <cell r="J17" t="str">
            <v>Боярське ЛВУМГ</v>
          </cell>
        </row>
        <row r="18">
          <cell r="B18" t="str">
            <v>56ZOPVIN40921025</v>
          </cell>
          <cell r="C18" t="str">
            <v>ЕКОГАЗ ЕНЕРДЖІ ТОВ</v>
          </cell>
          <cell r="D18" t="str">
            <v>ГРС Вінниця Південна</v>
          </cell>
          <cell r="E18">
            <v>1</v>
          </cell>
          <cell r="F18">
            <v>236.85599999999999</v>
          </cell>
          <cell r="G18">
            <v>7300</v>
          </cell>
          <cell r="H18" t="str">
            <v>Північ</v>
          </cell>
          <cell r="I18">
            <v>7306</v>
          </cell>
          <cell r="J18" t="str">
            <v>Бердичівське ЛВУМГ</v>
          </cell>
        </row>
        <row r="19">
          <cell r="B19" t="str">
            <v>56ZOPZHI1003103D</v>
          </cell>
          <cell r="C19" t="str">
            <v>ЕКО-МЕТАН ТОВ</v>
          </cell>
          <cell r="D19" t="str">
            <v>МГ Київ - Захід України - 1</v>
          </cell>
          <cell r="E19">
            <v>3</v>
          </cell>
          <cell r="F19">
            <v>44.328000000000003</v>
          </cell>
          <cell r="G19">
            <v>7300</v>
          </cell>
          <cell r="H19" t="str">
            <v>Північ</v>
          </cell>
          <cell r="I19">
            <v>7306</v>
          </cell>
          <cell r="J19" t="str">
            <v>Бердичівське ЛВУМГ</v>
          </cell>
        </row>
        <row r="20">
          <cell r="B20" t="str">
            <v>56ZOPPOL1003503A</v>
          </cell>
          <cell r="C20" t="str">
            <v>КОСТЮК Р.В. ФОП</v>
          </cell>
          <cell r="D20" t="str">
            <v>Г-в до ГРС Лубни</v>
          </cell>
          <cell r="E20">
            <v>3</v>
          </cell>
          <cell r="F20">
            <v>60.77</v>
          </cell>
          <cell r="G20">
            <v>7300</v>
          </cell>
          <cell r="H20" t="str">
            <v>Північ</v>
          </cell>
          <cell r="I20">
            <v>7304</v>
          </cell>
          <cell r="J20" t="str">
            <v>Лубенське ЛВУМГ</v>
          </cell>
        </row>
        <row r="21">
          <cell r="B21" t="str">
            <v>56ZOPCHR10049030</v>
          </cell>
          <cell r="C21" t="str">
            <v>КРЕДО ТОВ</v>
          </cell>
          <cell r="D21" t="str">
            <v>МГ "Союз" (Гайсинський ПМ)</v>
          </cell>
          <cell r="E21">
            <v>3</v>
          </cell>
          <cell r="F21">
            <v>203.952</v>
          </cell>
          <cell r="G21">
            <v>7200</v>
          </cell>
          <cell r="H21" t="str">
            <v>Центр</v>
          </cell>
          <cell r="I21">
            <v>7203</v>
          </cell>
          <cell r="J21" t="str">
            <v>Золотоніське ЛВУМГ</v>
          </cell>
        </row>
        <row r="22">
          <cell r="B22" t="str">
            <v>56ZOPPOL1006701S</v>
          </cell>
          <cell r="C22" t="str">
            <v>Кременчукавтогаз ТОВ</v>
          </cell>
          <cell r="D22" t="str">
            <v>120,383 км. г/п-в на ГРС Кременчук</v>
          </cell>
          <cell r="E22">
            <v>3</v>
          </cell>
          <cell r="F22">
            <v>61.872</v>
          </cell>
          <cell r="G22">
            <v>7200</v>
          </cell>
          <cell r="H22" t="str">
            <v>Центр</v>
          </cell>
          <cell r="I22">
            <v>7202</v>
          </cell>
          <cell r="J22" t="str">
            <v>Кременчуцьке ЛВУМГ</v>
          </cell>
        </row>
        <row r="23">
          <cell r="B23" t="str">
            <v>56ZOPKIR4048003I</v>
          </cell>
          <cell r="C23" t="str">
            <v>ОІК ТЗП ТОВ</v>
          </cell>
          <cell r="D23" t="str">
            <v>ГРС-2 Кропивницький</v>
          </cell>
          <cell r="E23">
            <v>1</v>
          </cell>
          <cell r="F23">
            <v>123.36499999999999</v>
          </cell>
          <cell r="G23">
            <v>7200</v>
          </cell>
          <cell r="H23" t="str">
            <v>Центр</v>
          </cell>
          <cell r="I23">
            <v>7202</v>
          </cell>
          <cell r="J23" t="str">
            <v>Кременчуцьке ЛВУМГ</v>
          </cell>
        </row>
        <row r="24">
          <cell r="B24" t="str">
            <v>56ZOPRIV41050057</v>
          </cell>
          <cell r="C24" t="str">
            <v>Ролшип ТОВ</v>
          </cell>
          <cell r="D24" t="str">
            <v>ГРС ВО Азот</v>
          </cell>
          <cell r="E24">
            <v>1</v>
          </cell>
          <cell r="F24">
            <v>49.92</v>
          </cell>
          <cell r="G24">
            <v>7400</v>
          </cell>
          <cell r="H24" t="str">
            <v>Захід</v>
          </cell>
          <cell r="I24">
            <v>7405</v>
          </cell>
          <cell r="J24" t="str">
            <v>Бібрське ЛВУМГ</v>
          </cell>
        </row>
        <row r="25">
          <cell r="B25" t="str">
            <v>56ZOPHML41020023</v>
          </cell>
          <cell r="C25" t="str">
            <v>САН ОЙЛ ТД ТОВ</v>
          </cell>
          <cell r="D25" t="str">
            <v>ГРС Малиничі</v>
          </cell>
          <cell r="E25">
            <v>1</v>
          </cell>
          <cell r="F25">
            <v>284.23200000000003</v>
          </cell>
          <cell r="G25">
            <v>7300</v>
          </cell>
          <cell r="H25" t="str">
            <v>Північ</v>
          </cell>
          <cell r="I25">
            <v>7306</v>
          </cell>
          <cell r="J25" t="str">
            <v>Бердичівське ЛВУМГ</v>
          </cell>
        </row>
        <row r="26">
          <cell r="B26" t="str">
            <v>56ZOPRIV1002001O</v>
          </cell>
          <cell r="C26" t="str">
            <v>СВ Трансгаз ТОВ</v>
          </cell>
          <cell r="D26" t="str">
            <v>МГ К.Бузька-Рівне 1н. Ду300 Д1</v>
          </cell>
          <cell r="E26">
            <v>3</v>
          </cell>
          <cell r="F26">
            <v>99.552000000000007</v>
          </cell>
          <cell r="G26">
            <v>7400</v>
          </cell>
          <cell r="H26" t="str">
            <v>Захід</v>
          </cell>
          <cell r="I26">
            <v>7405</v>
          </cell>
          <cell r="J26" t="str">
            <v>Бібрське ЛВУМГ</v>
          </cell>
        </row>
        <row r="27">
          <cell r="B27" t="str">
            <v>56ZOPDON4032002Z</v>
          </cell>
          <cell r="C27" t="str">
            <v>ТД ЛІДЕР ТОВ</v>
          </cell>
          <cell r="D27" t="str">
            <v>ГРС-2 Костянтинівка</v>
          </cell>
          <cell r="E27">
            <v>1</v>
          </cell>
          <cell r="F27">
            <v>66.048000000000002</v>
          </cell>
          <cell r="G27">
            <v>7100</v>
          </cell>
          <cell r="H27" t="str">
            <v>Схід</v>
          </cell>
          <cell r="I27">
            <v>7106</v>
          </cell>
          <cell r="J27" t="str">
            <v>Краматорське ЛВУМГ</v>
          </cell>
        </row>
        <row r="28">
          <cell r="B28" t="str">
            <v>56ZOPZHI1002701Z</v>
          </cell>
          <cell r="C28" t="str">
            <v>Трансгаз ТОВ</v>
          </cell>
          <cell r="D28" t="str">
            <v>Газ.-відвід до ГРС Новоград-Волинський</v>
          </cell>
          <cell r="E28">
            <v>3</v>
          </cell>
          <cell r="F28">
            <v>288</v>
          </cell>
          <cell r="G28">
            <v>7300</v>
          </cell>
          <cell r="H28" t="str">
            <v>Північ</v>
          </cell>
          <cell r="I28">
            <v>7306</v>
          </cell>
          <cell r="J28" t="str">
            <v>Бердичівське ЛВУМГ</v>
          </cell>
        </row>
        <row r="29">
          <cell r="B29" t="str">
            <v>56ZOPVOL4121303U</v>
          </cell>
          <cell r="C29" t="str">
            <v>Трансгазіндастрі АГ ТзОВ</v>
          </cell>
          <cell r="D29" t="str">
            <v>ГРС Ковель</v>
          </cell>
          <cell r="E29">
            <v>1</v>
          </cell>
          <cell r="F29">
            <v>71.471999999999994</v>
          </cell>
          <cell r="G29">
            <v>7400</v>
          </cell>
          <cell r="H29" t="str">
            <v>Захід</v>
          </cell>
          <cell r="I29">
            <v>7405</v>
          </cell>
          <cell r="J29" t="str">
            <v>Бібрське ЛВУМГ</v>
          </cell>
        </row>
        <row r="30">
          <cell r="B30" t="str">
            <v>56ZOPCHG1006501Z</v>
          </cell>
          <cell r="C30" t="str">
            <v>ЮМЕН ТОВ</v>
          </cell>
          <cell r="D30" t="str">
            <v>Г-в до ГРС-2 Чернігів</v>
          </cell>
          <cell r="E30">
            <v>3</v>
          </cell>
          <cell r="F30">
            <v>54.456000000000003</v>
          </cell>
          <cell r="G30">
            <v>7300</v>
          </cell>
          <cell r="H30" t="str">
            <v>Північ</v>
          </cell>
          <cell r="I30">
            <v>7305</v>
          </cell>
          <cell r="J30" t="str">
            <v>Боярське ЛВУМГ</v>
          </cell>
        </row>
        <row r="31">
          <cell r="B31" t="str">
            <v>56ZOPKIE10028010</v>
          </cell>
          <cell r="C31" t="str">
            <v>ЕКОГАЗ-2005 ТОВ</v>
          </cell>
          <cell r="D31" t="str">
            <v>Г-в  до ГРС Рокитно</v>
          </cell>
          <cell r="E31">
            <v>3</v>
          </cell>
          <cell r="F31">
            <v>75.84</v>
          </cell>
          <cell r="G31">
            <v>7300</v>
          </cell>
          <cell r="H31" t="str">
            <v>Північ</v>
          </cell>
          <cell r="I31">
            <v>7305</v>
          </cell>
          <cell r="J31" t="str">
            <v>Боярське ЛВУМГ</v>
          </cell>
        </row>
        <row r="32">
          <cell r="B32" t="str">
            <v>56ZOPDON40299027</v>
          </cell>
          <cell r="C32" t="str">
            <v>МК АЗОВСТАЛЬ ПРАТ</v>
          </cell>
          <cell r="D32" t="str">
            <v>ГРС-1 Маріуполь</v>
          </cell>
          <cell r="E32">
            <v>2</v>
          </cell>
          <cell r="F32">
            <v>4033.9920000000002</v>
          </cell>
          <cell r="G32">
            <v>7100</v>
          </cell>
          <cell r="H32" t="str">
            <v>Схід</v>
          </cell>
          <cell r="I32">
            <v>7106</v>
          </cell>
          <cell r="J32" t="str">
            <v>Краматорське ЛВУМГ</v>
          </cell>
        </row>
        <row r="33">
          <cell r="B33" t="str">
            <v>56ZOPZAP4003602F</v>
          </cell>
          <cell r="C33" t="str">
            <v>УКРБУДIНВЕСТ I К ФІЛІЯ №2 ТОВ</v>
          </cell>
          <cell r="D33" t="str">
            <v>ГРС Василівка</v>
          </cell>
          <cell r="E33">
            <v>1</v>
          </cell>
          <cell r="F33">
            <v>47.304000000000002</v>
          </cell>
          <cell r="G33">
            <v>7100</v>
          </cell>
          <cell r="H33" t="str">
            <v>Схід</v>
          </cell>
          <cell r="I33">
            <v>7103</v>
          </cell>
          <cell r="J33" t="str">
            <v>Запорізьке ЛВУМГ</v>
          </cell>
        </row>
        <row r="34">
          <cell r="B34" t="str">
            <v>56ZOPKIE4087402S</v>
          </cell>
          <cell r="C34" t="str">
            <v>Асканія - Флора ТОВ</v>
          </cell>
          <cell r="D34" t="str">
            <v>ГРС Бровари</v>
          </cell>
          <cell r="E34">
            <v>1</v>
          </cell>
          <cell r="F34">
            <v>615.84</v>
          </cell>
          <cell r="G34">
            <v>7300</v>
          </cell>
          <cell r="H34" t="str">
            <v>Північ</v>
          </cell>
          <cell r="I34">
            <v>7305</v>
          </cell>
          <cell r="J34" t="str">
            <v>Боярське ЛВУМГ</v>
          </cell>
        </row>
        <row r="35">
          <cell r="B35" t="str">
            <v>56ZOPVIN4056903C</v>
          </cell>
          <cell r="C35" t="str">
            <v>Вінницька птахофабрика компл Т</v>
          </cell>
          <cell r="D35" t="str">
            <v>ГРС Ладижин</v>
          </cell>
          <cell r="E35">
            <v>1</v>
          </cell>
          <cell r="F35">
            <v>480</v>
          </cell>
          <cell r="G35">
            <v>7200</v>
          </cell>
          <cell r="H35" t="str">
            <v>Центр</v>
          </cell>
          <cell r="I35">
            <v>7203</v>
          </cell>
          <cell r="J35" t="str">
            <v>Золотоніське ЛВУМГ</v>
          </cell>
        </row>
        <row r="36">
          <cell r="B36" t="str">
            <v>56ZOPVIN4058502K</v>
          </cell>
          <cell r="C36" t="str">
            <v>Вінницька птахофабрика компл Т</v>
          </cell>
          <cell r="D36" t="str">
            <v>ГРС Четвертинівка</v>
          </cell>
          <cell r="E36">
            <v>1</v>
          </cell>
          <cell r="F36">
            <v>540.98400000000004</v>
          </cell>
          <cell r="G36">
            <v>7200</v>
          </cell>
          <cell r="H36" t="str">
            <v>Центр</v>
          </cell>
          <cell r="I36">
            <v>7203</v>
          </cell>
          <cell r="J36" t="str">
            <v>Золотоніське ЛВУМГ</v>
          </cell>
        </row>
        <row r="37">
          <cell r="B37" t="str">
            <v>56ZOPZAK1006902K</v>
          </cell>
          <cell r="C37" t="str">
            <v>Вагінтур ПТСВКП</v>
          </cell>
          <cell r="D37" t="str">
            <v>Г-д відвід до БЛО В.Студене, км 4493,2</v>
          </cell>
          <cell r="E37">
            <v>3</v>
          </cell>
          <cell r="F37">
            <v>0.38400000000000001</v>
          </cell>
          <cell r="G37">
            <v>7400</v>
          </cell>
          <cell r="H37" t="str">
            <v>Захід</v>
          </cell>
          <cell r="I37">
            <v>7404</v>
          </cell>
          <cell r="J37" t="str">
            <v>Закарпатське ЛВУМГ</v>
          </cell>
        </row>
        <row r="38">
          <cell r="B38" t="str">
            <v>56ZOPRIV4105601S</v>
          </cell>
          <cell r="C38" t="str">
            <v>Дікергофф Цемент Україна ПРАТ</v>
          </cell>
          <cell r="D38" t="str">
            <v>ГРС Здолбунівського ЦШК</v>
          </cell>
          <cell r="E38">
            <v>2</v>
          </cell>
          <cell r="F38">
            <v>1059</v>
          </cell>
          <cell r="G38">
            <v>7400</v>
          </cell>
          <cell r="H38" t="str">
            <v>Захід</v>
          </cell>
          <cell r="I38">
            <v>7405</v>
          </cell>
          <cell r="J38" t="str">
            <v>Бібрське ЛВУМГ</v>
          </cell>
        </row>
        <row r="39">
          <cell r="B39" t="str">
            <v>56ZOPLVI4110305U</v>
          </cell>
          <cell r="C39" t="str">
            <v>ГАЛ-КАТ ТЗДВ</v>
          </cell>
          <cell r="D39" t="str">
            <v>ГРС Холодновідка</v>
          </cell>
          <cell r="E39">
            <v>1</v>
          </cell>
          <cell r="F39">
            <v>96</v>
          </cell>
          <cell r="G39">
            <v>7400</v>
          </cell>
          <cell r="H39" t="str">
            <v>Захід</v>
          </cell>
          <cell r="I39">
            <v>7405</v>
          </cell>
          <cell r="J39" t="str">
            <v>Бібрське ЛВУМГ</v>
          </cell>
        </row>
        <row r="40">
          <cell r="B40" t="str">
            <v>56ZOPDON1109700B</v>
          </cell>
          <cell r="C40" t="str">
            <v>Гладкоскок Іван Васильович</v>
          </cell>
          <cell r="D40" t="str">
            <v>Г-д Ялта -Юрьївка</v>
          </cell>
          <cell r="E40">
            <v>3</v>
          </cell>
          <cell r="F40">
            <v>0.156</v>
          </cell>
          <cell r="G40">
            <v>7100</v>
          </cell>
          <cell r="H40" t="str">
            <v>Схід</v>
          </cell>
          <cell r="I40">
            <v>7106</v>
          </cell>
          <cell r="J40" t="str">
            <v>Краматорське ЛВУМГ</v>
          </cell>
        </row>
        <row r="41">
          <cell r="B41" t="str">
            <v>56ZOPLVI41147020</v>
          </cell>
          <cell r="C41" t="str">
            <v>ДТЕК Західенерго АТ</v>
          </cell>
          <cell r="D41" t="str">
            <v>ГРС Добротвірської ДРЕС</v>
          </cell>
          <cell r="E41">
            <v>1</v>
          </cell>
          <cell r="F41">
            <v>317.04000000000002</v>
          </cell>
          <cell r="G41">
            <v>7400</v>
          </cell>
          <cell r="H41" t="str">
            <v>Захід</v>
          </cell>
          <cell r="I41">
            <v>7405</v>
          </cell>
          <cell r="J41" t="str">
            <v>Бібрське ЛВУМГ</v>
          </cell>
        </row>
        <row r="42">
          <cell r="B42" t="str">
            <v>56ZOPDON4033502A</v>
          </cell>
          <cell r="C42" t="str">
            <v>КОРУМ ДРУЖКІВСЬКИЙ МЗ ТОВ</v>
          </cell>
          <cell r="D42" t="str">
            <v>ГРС Дружківка</v>
          </cell>
          <cell r="E42">
            <v>1</v>
          </cell>
          <cell r="F42">
            <v>60.216000000000001</v>
          </cell>
          <cell r="G42">
            <v>7100</v>
          </cell>
          <cell r="H42" t="str">
            <v>Схід</v>
          </cell>
          <cell r="I42">
            <v>7106</v>
          </cell>
          <cell r="J42" t="str">
            <v>Краматорське ЛВУМГ</v>
          </cell>
        </row>
        <row r="43">
          <cell r="B43" t="str">
            <v>56ZOPZHI4092602X</v>
          </cell>
          <cell r="C43" t="str">
            <v>ЕКО-СФЕРА ТОВ</v>
          </cell>
          <cell r="D43" t="str">
            <v>ГРС Калинівка (Вінницька обл.)</v>
          </cell>
          <cell r="E43">
            <v>1</v>
          </cell>
          <cell r="F43">
            <v>14.4</v>
          </cell>
          <cell r="G43">
            <v>7300</v>
          </cell>
          <cell r="H43" t="str">
            <v>Північ</v>
          </cell>
          <cell r="I43">
            <v>7306</v>
          </cell>
          <cell r="J43" t="str">
            <v>Бердичівське ЛВУМГ</v>
          </cell>
        </row>
        <row r="44">
          <cell r="B44" t="str">
            <v>56ZOPDNP4015102K</v>
          </cell>
          <cell r="C44" t="str">
            <v>ЕНЕРГІЯ IВП ПрАТ</v>
          </cell>
          <cell r="D44" t="str">
            <v>ГРС-6 Кривий Ріг</v>
          </cell>
          <cell r="E44">
            <v>1</v>
          </cell>
          <cell r="F44">
            <v>33.36</v>
          </cell>
          <cell r="G44">
            <v>7100</v>
          </cell>
          <cell r="H44" t="str">
            <v>Схід</v>
          </cell>
          <cell r="I44">
            <v>7103</v>
          </cell>
          <cell r="J44" t="str">
            <v>Запорізьке ЛВУМГ</v>
          </cell>
        </row>
        <row r="45">
          <cell r="B45" t="str">
            <v>56ZOPPOL4047102Y</v>
          </cell>
          <cell r="C45" t="str">
            <v>ЕСКАНДА ТОВ</v>
          </cell>
          <cell r="D45" t="str">
            <v>ГРС Кобеляки</v>
          </cell>
          <cell r="E45">
            <v>1</v>
          </cell>
          <cell r="F45">
            <v>8.52</v>
          </cell>
          <cell r="G45">
            <v>7200</v>
          </cell>
          <cell r="H45" t="str">
            <v>Центр</v>
          </cell>
          <cell r="I45">
            <v>7202</v>
          </cell>
          <cell r="J45" t="str">
            <v>Кременчуцьке ЛВУМГ</v>
          </cell>
        </row>
        <row r="46">
          <cell r="B46" t="str">
            <v>56ZOPDON4033302I</v>
          </cell>
          <cell r="C46" t="str">
            <v>ЗКМ ТОВ</v>
          </cell>
          <cell r="D46" t="str">
            <v>ГРС Артемівськ</v>
          </cell>
          <cell r="E46">
            <v>1</v>
          </cell>
          <cell r="F46">
            <v>25.896000000000001</v>
          </cell>
          <cell r="G46">
            <v>7100</v>
          </cell>
          <cell r="H46" t="str">
            <v>Схід</v>
          </cell>
          <cell r="I46">
            <v>7106</v>
          </cell>
          <cell r="J46" t="str">
            <v>Краматорське ЛВУМГ</v>
          </cell>
        </row>
        <row r="47">
          <cell r="B47" t="str">
            <v>56ZOPZAP40039023</v>
          </cell>
          <cell r="C47" t="str">
            <v>ДТЕК ДНIПРОЕНЕРГО АТ</v>
          </cell>
          <cell r="D47" t="str">
            <v>ГРС Енергодар</v>
          </cell>
          <cell r="E47">
            <v>2</v>
          </cell>
          <cell r="F47">
            <v>2346.893</v>
          </cell>
          <cell r="G47">
            <v>7100</v>
          </cell>
          <cell r="H47" t="str">
            <v>Схід</v>
          </cell>
          <cell r="I47">
            <v>7103</v>
          </cell>
          <cell r="J47" t="str">
            <v>Запорізьке ЛВУМГ</v>
          </cell>
        </row>
        <row r="48">
          <cell r="B48" t="str">
            <v>56ZOPMIK4009603H</v>
          </cell>
          <cell r="C48" t="str">
            <v>НВКГ ЗОРЯ - МАШПРОЕКТ ДП</v>
          </cell>
          <cell r="D48" t="str">
            <v>ГРС-1 Миколаїв</v>
          </cell>
          <cell r="E48">
            <v>1</v>
          </cell>
          <cell r="F48">
            <v>503.36200000000002</v>
          </cell>
          <cell r="G48">
            <v>7200</v>
          </cell>
          <cell r="H48" t="str">
            <v>Центр</v>
          </cell>
          <cell r="I48">
            <v>7206</v>
          </cell>
          <cell r="J48" t="str">
            <v>Миколаївське ЛВУМГ</v>
          </cell>
        </row>
        <row r="49">
          <cell r="B49" t="str">
            <v>56ZOPMIK4010702H</v>
          </cell>
          <cell r="C49" t="str">
            <v>НВКГ ЗОРЯ - МАШПРОЕКТ ДП</v>
          </cell>
          <cell r="D49" t="str">
            <v>ГРС Очаків</v>
          </cell>
          <cell r="E49">
            <v>2</v>
          </cell>
          <cell r="F49">
            <v>1157.316</v>
          </cell>
          <cell r="G49">
            <v>7200</v>
          </cell>
          <cell r="H49" t="str">
            <v>Центр</v>
          </cell>
          <cell r="I49">
            <v>7206</v>
          </cell>
          <cell r="J49" t="str">
            <v>Миколаївське ЛВУМГ</v>
          </cell>
        </row>
        <row r="50">
          <cell r="B50" t="str">
            <v>56ZOPDNP4006202H</v>
          </cell>
          <cell r="C50" t="str">
            <v>МЕТАН-ТОРГ ТОВ</v>
          </cell>
          <cell r="D50" t="str">
            <v>ГРС-2 Новомосковськ</v>
          </cell>
          <cell r="E50">
            <v>1</v>
          </cell>
          <cell r="F50">
            <v>88.536000000000001</v>
          </cell>
          <cell r="G50">
            <v>7100</v>
          </cell>
          <cell r="H50" t="str">
            <v>Схід</v>
          </cell>
          <cell r="I50">
            <v>7103</v>
          </cell>
          <cell r="J50" t="str">
            <v>Запорізьке ЛВУМГ</v>
          </cell>
        </row>
        <row r="51">
          <cell r="B51" t="str">
            <v>56ZOPDNP40138030</v>
          </cell>
          <cell r="C51" t="str">
            <v>КАМЕТ-СТАЛЬ ПРАТ</v>
          </cell>
          <cell r="D51" t="str">
            <v>ГРС-1 Камянське</v>
          </cell>
          <cell r="E51">
            <v>2</v>
          </cell>
          <cell r="F51">
            <v>1062.9839999999999</v>
          </cell>
          <cell r="G51">
            <v>7100</v>
          </cell>
          <cell r="H51" t="str">
            <v>Схід</v>
          </cell>
          <cell r="I51">
            <v>7103</v>
          </cell>
          <cell r="J51" t="str">
            <v>Запорізьке ЛВУМГ</v>
          </cell>
        </row>
        <row r="52">
          <cell r="B52" t="str">
            <v>56ZOPIVF4134402N</v>
          </cell>
          <cell r="C52" t="str">
            <v>КАРПАТНАФТОХІМ ТОВ</v>
          </cell>
          <cell r="D52" t="str">
            <v>ГРС-2 Калуш</v>
          </cell>
          <cell r="E52">
            <v>1</v>
          </cell>
          <cell r="F52">
            <v>624.64800000000002</v>
          </cell>
          <cell r="G52">
            <v>7400</v>
          </cell>
          <cell r="H52" t="str">
            <v>Захід</v>
          </cell>
          <cell r="I52">
            <v>7402</v>
          </cell>
          <cell r="J52" t="str">
            <v>Богородчанське ЛВУМГ</v>
          </cell>
        </row>
        <row r="53">
          <cell r="B53" t="str">
            <v>56ZOPDON1109670V</v>
          </cell>
          <cell r="C53" t="str">
            <v>Кашкіна Олександра Іллівна</v>
          </cell>
          <cell r="D53" t="str">
            <v>Г-д Ялта -Юрьївка</v>
          </cell>
          <cell r="E53">
            <v>3</v>
          </cell>
          <cell r="F53">
            <v>0.156</v>
          </cell>
          <cell r="G53">
            <v>7100</v>
          </cell>
          <cell r="H53" t="str">
            <v>Схід</v>
          </cell>
          <cell r="I53">
            <v>7106</v>
          </cell>
          <cell r="J53" t="str">
            <v>Краматорське ЛВУМГ</v>
          </cell>
        </row>
        <row r="54">
          <cell r="B54" t="str">
            <v>56ZOPDON10037035</v>
          </cell>
          <cell r="C54" t="str">
            <v>КНАУФ ГІПС ДОНБАС ТОВ</v>
          </cell>
          <cell r="D54" t="str">
            <v>ГРС Покровське</v>
          </cell>
          <cell r="E54">
            <v>1</v>
          </cell>
          <cell r="F54">
            <v>528</v>
          </cell>
          <cell r="G54">
            <v>7100</v>
          </cell>
          <cell r="H54" t="str">
            <v>Схід</v>
          </cell>
          <cell r="I54">
            <v>7106</v>
          </cell>
          <cell r="J54" t="str">
            <v>Краматорське ЛВУМГ</v>
          </cell>
        </row>
        <row r="55">
          <cell r="B55" t="str">
            <v>56ZOPKIE4076602V</v>
          </cell>
          <cell r="C55" t="str">
            <v>КОКА-КОЛА БУЛ ІП</v>
          </cell>
          <cell r="D55" t="str">
            <v>ГРС В.Димерка</v>
          </cell>
          <cell r="E55">
            <v>1</v>
          </cell>
          <cell r="F55">
            <v>256.82400000000001</v>
          </cell>
          <cell r="G55">
            <v>7300</v>
          </cell>
          <cell r="H55" t="str">
            <v>Північ</v>
          </cell>
          <cell r="I55">
            <v>7305</v>
          </cell>
          <cell r="J55" t="str">
            <v>Боярське ЛВУМГ</v>
          </cell>
        </row>
        <row r="56">
          <cell r="B56" t="str">
            <v>56ZOPDNP4015104G</v>
          </cell>
          <cell r="C56" t="str">
            <v>КОМПАНІЯ ЕНЕРГОМАКС ТОВ</v>
          </cell>
          <cell r="D56" t="str">
            <v>ГРС-6 Кривий Ріг</v>
          </cell>
          <cell r="E56">
            <v>1</v>
          </cell>
          <cell r="F56">
            <v>201.57599999999999</v>
          </cell>
          <cell r="G56">
            <v>7100</v>
          </cell>
          <cell r="H56" t="str">
            <v>Схід</v>
          </cell>
          <cell r="I56">
            <v>7103</v>
          </cell>
          <cell r="J56" t="str">
            <v>Запорізьке ЛВУМГ</v>
          </cell>
        </row>
        <row r="57">
          <cell r="B57" t="str">
            <v>56ZOPDNP4015101M</v>
          </cell>
          <cell r="C57" t="str">
            <v>ЮНІСТІЛ ТОВ</v>
          </cell>
          <cell r="D57" t="str">
            <v>ГРС-6 Кривий Ріг</v>
          </cell>
          <cell r="E57">
            <v>1</v>
          </cell>
          <cell r="F57">
            <v>14.544</v>
          </cell>
          <cell r="G57">
            <v>7100</v>
          </cell>
          <cell r="H57" t="str">
            <v>Схід</v>
          </cell>
          <cell r="I57">
            <v>7103</v>
          </cell>
          <cell r="J57" t="str">
            <v>Запорізьке ЛВУМГ</v>
          </cell>
        </row>
        <row r="58">
          <cell r="B58" t="str">
            <v>56ZOPKIE40863012</v>
          </cell>
          <cell r="C58" t="str">
            <v>КОМПЛЕКС АГРОМАРС ТОВ</v>
          </cell>
          <cell r="D58" t="str">
            <v>ГРС-2 Димер</v>
          </cell>
          <cell r="E58">
            <v>2</v>
          </cell>
          <cell r="F58">
            <v>947.44799999999998</v>
          </cell>
          <cell r="G58">
            <v>7300</v>
          </cell>
          <cell r="H58" t="str">
            <v>Північ</v>
          </cell>
          <cell r="I58">
            <v>7305</v>
          </cell>
          <cell r="J58" t="str">
            <v>Боярське ЛВУМГ</v>
          </cell>
        </row>
        <row r="59">
          <cell r="B59" t="str">
            <v>56ZOPPOL20019010</v>
          </cell>
          <cell r="C59" t="str">
            <v>Кременчукгумотехніка ПП</v>
          </cell>
          <cell r="D59" t="str">
            <v>Компресорна станція КС-15 Кременчук</v>
          </cell>
          <cell r="E59">
            <v>3</v>
          </cell>
          <cell r="F59">
            <v>6.36</v>
          </cell>
          <cell r="G59">
            <v>7200</v>
          </cell>
          <cell r="H59" t="str">
            <v>Центр</v>
          </cell>
          <cell r="I59">
            <v>7202</v>
          </cell>
          <cell r="J59" t="str">
            <v>Кременчуцьке ЛВУМГ</v>
          </cell>
        </row>
        <row r="60">
          <cell r="B60" t="str">
            <v>56ZOPHRS4019403N</v>
          </cell>
          <cell r="C60" t="str">
            <v>ТРЕЙДГАЗ ТОВ</v>
          </cell>
          <cell r="D60" t="str">
            <v>ГРС-1 Херсон</v>
          </cell>
          <cell r="E60">
            <v>1</v>
          </cell>
          <cell r="F60">
            <v>57.095999999999997</v>
          </cell>
          <cell r="G60">
            <v>7100</v>
          </cell>
          <cell r="H60" t="str">
            <v>Схід</v>
          </cell>
          <cell r="I60">
            <v>7103</v>
          </cell>
          <cell r="J60" t="str">
            <v>Запорізьке ЛВУМГ</v>
          </cell>
        </row>
        <row r="61">
          <cell r="B61" t="str">
            <v>56ZOPDON4027601V</v>
          </cell>
          <cell r="C61" t="str">
            <v>ДТЕК СХІДЕНЕРГО ТОВ</v>
          </cell>
          <cell r="D61" t="str">
            <v>ГРС Курахово</v>
          </cell>
          <cell r="E61">
            <v>1</v>
          </cell>
          <cell r="F61">
            <v>445.488</v>
          </cell>
          <cell r="G61">
            <v>7100</v>
          </cell>
          <cell r="H61" t="str">
            <v>Схід</v>
          </cell>
          <cell r="I61">
            <v>7106</v>
          </cell>
          <cell r="J61" t="str">
            <v>Краматорське ЛВУМГ</v>
          </cell>
        </row>
        <row r="62">
          <cell r="B62" t="str">
            <v>56ZOPDON10091013</v>
          </cell>
          <cell r="C62" t="str">
            <v>ЛИНІК ПРАТ</v>
          </cell>
          <cell r="D62" t="str">
            <v>МГ "Новопсков-Лоскутівка КС" (СЛВУМГ)</v>
          </cell>
          <cell r="E62">
            <v>3</v>
          </cell>
          <cell r="F62">
            <v>988.70399999999995</v>
          </cell>
          <cell r="G62">
            <v>7100</v>
          </cell>
          <cell r="H62" t="str">
            <v>Схід</v>
          </cell>
          <cell r="I62">
            <v>7106</v>
          </cell>
          <cell r="J62" t="str">
            <v>Краматорське ЛВУМГ</v>
          </cell>
        </row>
        <row r="63">
          <cell r="B63" t="str">
            <v>56ZOPDON11097108</v>
          </cell>
          <cell r="C63" t="str">
            <v>Лучко Олександр Михайлович</v>
          </cell>
          <cell r="D63" t="str">
            <v>Г-д Ялта -Юрьївка</v>
          </cell>
          <cell r="E63">
            <v>3</v>
          </cell>
          <cell r="F63">
            <v>0.156</v>
          </cell>
          <cell r="G63">
            <v>7100</v>
          </cell>
          <cell r="H63" t="str">
            <v>Схід</v>
          </cell>
          <cell r="I63">
            <v>7106</v>
          </cell>
          <cell r="J63" t="str">
            <v>Краматорське ЛВУМГ</v>
          </cell>
        </row>
        <row r="64">
          <cell r="B64" t="str">
            <v>56ZOPDON40299019</v>
          </cell>
          <cell r="C64" t="str">
            <v>ММК ІМ. ІЛЛІЧА ПРАТ</v>
          </cell>
          <cell r="D64" t="str">
            <v>ГРС-1 Маріуполь</v>
          </cell>
          <cell r="E64">
            <v>2</v>
          </cell>
          <cell r="F64">
            <v>3380.1120000000001</v>
          </cell>
          <cell r="G64">
            <v>7100</v>
          </cell>
          <cell r="H64" t="str">
            <v>Схід</v>
          </cell>
          <cell r="I64">
            <v>7106</v>
          </cell>
          <cell r="J64" t="str">
            <v>Краматорське ЛВУМГ</v>
          </cell>
        </row>
        <row r="65">
          <cell r="B65" t="str">
            <v>56ZOPDON4030001A</v>
          </cell>
          <cell r="C65" t="str">
            <v>ММК ІМ. ІЛЛІЧА ПРАТ</v>
          </cell>
          <cell r="D65" t="str">
            <v>ГРС-2 Маріуполь</v>
          </cell>
          <cell r="E65">
            <v>2</v>
          </cell>
          <cell r="F65">
            <v>3541.848</v>
          </cell>
          <cell r="G65">
            <v>7100</v>
          </cell>
          <cell r="H65" t="str">
            <v>Схід</v>
          </cell>
          <cell r="I65">
            <v>7106</v>
          </cell>
          <cell r="J65" t="str">
            <v>Краматорське ЛВУМГ</v>
          </cell>
        </row>
        <row r="66">
          <cell r="B66" t="str">
            <v>56ZOPDON4031005Y</v>
          </cell>
          <cell r="C66" t="str">
            <v>ММК ІМ. ІЛЛІЧА ПРАТ</v>
          </cell>
          <cell r="D66" t="str">
            <v>Г-д Ялта -Юрьївка</v>
          </cell>
          <cell r="E66">
            <v>3</v>
          </cell>
          <cell r="F66">
            <v>6.24</v>
          </cell>
          <cell r="G66">
            <v>7100</v>
          </cell>
          <cell r="H66" t="str">
            <v>Схід</v>
          </cell>
          <cell r="I66">
            <v>7106</v>
          </cell>
          <cell r="J66" t="str">
            <v>Краматорське ЛВУМГ</v>
          </cell>
        </row>
        <row r="67">
          <cell r="B67" t="str">
            <v>56ZOPMIK4009801D</v>
          </cell>
          <cell r="C67" t="str">
            <v>Миколаївський глиноземний з-д</v>
          </cell>
          <cell r="D67" t="str">
            <v>ГРС Миколаївського глиноземного заводу</v>
          </cell>
          <cell r="E67">
            <v>2</v>
          </cell>
          <cell r="F67">
            <v>3529.68</v>
          </cell>
          <cell r="G67">
            <v>7200</v>
          </cell>
          <cell r="H67" t="str">
            <v>Центр</v>
          </cell>
          <cell r="I67">
            <v>7206</v>
          </cell>
          <cell r="J67" t="str">
            <v>Миколаївське ЛВУМГ</v>
          </cell>
        </row>
        <row r="68">
          <cell r="B68" t="str">
            <v>56ZOPLVI4113101V</v>
          </cell>
          <cell r="C68" t="str">
            <v>Миколаївцемент ПРАТ</v>
          </cell>
          <cell r="D68" t="str">
            <v>ГРС Розвадів</v>
          </cell>
          <cell r="E68">
            <v>1</v>
          </cell>
          <cell r="F68">
            <v>34.56</v>
          </cell>
          <cell r="G68">
            <v>7400</v>
          </cell>
          <cell r="H68" t="str">
            <v>Захід</v>
          </cell>
          <cell r="I68">
            <v>7405</v>
          </cell>
          <cell r="J68" t="str">
            <v>Бібрське ЛВУМГ</v>
          </cell>
        </row>
        <row r="69">
          <cell r="B69" t="str">
            <v>56ZOPCHR1007101L</v>
          </cell>
          <cell r="C69" t="str">
            <v>Миронівська птахофабрика ПрАТ</v>
          </cell>
          <cell r="D69" t="str">
            <v>Ділянка МГ "Яготин-Черкаси" км 39 - 59</v>
          </cell>
          <cell r="E69">
            <v>3</v>
          </cell>
          <cell r="F69">
            <v>92.231999999999999</v>
          </cell>
          <cell r="G69">
            <v>7200</v>
          </cell>
          <cell r="H69" t="str">
            <v>Центр</v>
          </cell>
          <cell r="I69">
            <v>7203</v>
          </cell>
          <cell r="J69" t="str">
            <v>Золотоніське ЛВУМГ</v>
          </cell>
        </row>
        <row r="70">
          <cell r="B70" t="str">
            <v>56ZOPCHR1008201C</v>
          </cell>
          <cell r="C70" t="str">
            <v>Миронівська птахофабрика ПрАТ</v>
          </cell>
          <cell r="D70" t="str">
            <v>Газопровід - відвід до ГРС Тулинці</v>
          </cell>
          <cell r="E70">
            <v>3</v>
          </cell>
          <cell r="F70">
            <v>327.91199999999998</v>
          </cell>
          <cell r="G70">
            <v>7200</v>
          </cell>
          <cell r="H70" t="str">
            <v>Центр</v>
          </cell>
          <cell r="I70">
            <v>7203</v>
          </cell>
          <cell r="J70" t="str">
            <v>Золотоніське ЛВУМГ</v>
          </cell>
        </row>
        <row r="71">
          <cell r="B71" t="str">
            <v>56ZOPZAP4005102P</v>
          </cell>
          <cell r="C71" t="str">
            <v>МОТОР СІЧ АТ</v>
          </cell>
          <cell r="D71" t="str">
            <v>ГРС Канцерівка</v>
          </cell>
          <cell r="E71">
            <v>1</v>
          </cell>
          <cell r="F71">
            <v>281.35199999999998</v>
          </cell>
          <cell r="G71">
            <v>7100</v>
          </cell>
          <cell r="H71" t="str">
            <v>Схід</v>
          </cell>
          <cell r="I71">
            <v>7103</v>
          </cell>
          <cell r="J71" t="str">
            <v>Запорізьке ЛВУМГ</v>
          </cell>
        </row>
        <row r="72">
          <cell r="B72" t="str">
            <v>56ZOPZAP4005101R</v>
          </cell>
          <cell r="C72" t="str">
            <v>МОТОР СІЧ АТ</v>
          </cell>
          <cell r="D72" t="str">
            <v>ГРС Канцерівка</v>
          </cell>
          <cell r="E72">
            <v>2</v>
          </cell>
          <cell r="F72">
            <v>812.13599999999997</v>
          </cell>
          <cell r="G72">
            <v>7100</v>
          </cell>
          <cell r="H72" t="str">
            <v>Схід</v>
          </cell>
          <cell r="I72">
            <v>7103</v>
          </cell>
          <cell r="J72" t="str">
            <v>Запорізьке ЛВУМГ</v>
          </cell>
        </row>
        <row r="73">
          <cell r="B73" t="str">
            <v>56ZOPHML4099803Z</v>
          </cell>
          <cell r="C73" t="str">
            <v>Волочиський машбуд.завод Мотор</v>
          </cell>
          <cell r="D73" t="str">
            <v>ГРС Волочиськ</v>
          </cell>
          <cell r="E73">
            <v>1</v>
          </cell>
          <cell r="F73">
            <v>96.24</v>
          </cell>
          <cell r="G73">
            <v>7300</v>
          </cell>
          <cell r="H73" t="str">
            <v>Північ</v>
          </cell>
          <cell r="I73">
            <v>7306</v>
          </cell>
          <cell r="J73" t="str">
            <v>Бердичівське ЛВУМГ</v>
          </cell>
        </row>
        <row r="74">
          <cell r="B74" t="str">
            <v>56ZOPLVI4112111X</v>
          </cell>
          <cell r="C74" t="str">
            <v>НАФТОГАЗ ТЕПЛО ТОВ</v>
          </cell>
          <cell r="D74" t="str">
            <v>ГРС Новий Розділ</v>
          </cell>
          <cell r="E74">
            <v>1</v>
          </cell>
          <cell r="F74">
            <v>391.17599999999999</v>
          </cell>
          <cell r="G74">
            <v>7400</v>
          </cell>
          <cell r="H74" t="str">
            <v>Захід</v>
          </cell>
          <cell r="I74">
            <v>7405</v>
          </cell>
          <cell r="J74" t="str">
            <v>Бібрське ЛВУМГ</v>
          </cell>
        </row>
        <row r="75">
          <cell r="B75" t="str">
            <v>56ZOPLVI4112201W</v>
          </cell>
          <cell r="C75" t="str">
            <v>НАФТОГАЗ ТЕПЛО ТОВ</v>
          </cell>
          <cell r="D75" t="str">
            <v>ГРС Новояворівськ</v>
          </cell>
          <cell r="E75">
            <v>2</v>
          </cell>
          <cell r="F75">
            <v>780</v>
          </cell>
          <cell r="G75">
            <v>7400</v>
          </cell>
          <cell r="H75" t="str">
            <v>Захід</v>
          </cell>
          <cell r="I75">
            <v>7405</v>
          </cell>
          <cell r="J75" t="str">
            <v>Бібрське ЛВУМГ</v>
          </cell>
        </row>
        <row r="76">
          <cell r="B76" t="str">
            <v>56ZOPDON10037019</v>
          </cell>
          <cell r="C76" t="str">
            <v>НКМЗ ПРАТ</v>
          </cell>
          <cell r="D76" t="str">
            <v>МГ "Новопсков-Краматорськ" (КЛВУМГ)</v>
          </cell>
          <cell r="E76">
            <v>3</v>
          </cell>
          <cell r="F76">
            <v>199.99199999999999</v>
          </cell>
          <cell r="G76">
            <v>7100</v>
          </cell>
          <cell r="H76" t="str">
            <v>Схід</v>
          </cell>
          <cell r="I76">
            <v>7106</v>
          </cell>
          <cell r="J76" t="str">
            <v>Краматорське ЛВУМГ</v>
          </cell>
        </row>
        <row r="77">
          <cell r="B77" t="str">
            <v>56ZOPIVF2004501P</v>
          </cell>
          <cell r="C77" t="str">
            <v>НОРТ ЛЕНД ТОВ</v>
          </cell>
          <cell r="D77" t="str">
            <v>ГРС КС-21 Богородчани</v>
          </cell>
          <cell r="E77">
            <v>1</v>
          </cell>
          <cell r="F77">
            <v>163.44</v>
          </cell>
          <cell r="G77">
            <v>7400</v>
          </cell>
          <cell r="H77" t="str">
            <v>Захід</v>
          </cell>
          <cell r="I77">
            <v>7402</v>
          </cell>
          <cell r="J77" t="str">
            <v>Богородчанське ЛВУМГ</v>
          </cell>
        </row>
        <row r="78">
          <cell r="B78" t="str">
            <v>56ZOPODS4139901E</v>
          </cell>
          <cell r="C78" t="str">
            <v>ОДЕСЬКИЙ КОНЬЯЧНИЙ ЗАВОД ПрАТ</v>
          </cell>
          <cell r="D78" t="str">
            <v>Відвід до ГРС-3 м.Одеса, км.86,6-108,935</v>
          </cell>
          <cell r="E78">
            <v>3</v>
          </cell>
          <cell r="F78">
            <v>15.023999999999999</v>
          </cell>
          <cell r="G78">
            <v>7200</v>
          </cell>
          <cell r="H78" t="str">
            <v>Центр</v>
          </cell>
          <cell r="I78">
            <v>7206</v>
          </cell>
          <cell r="J78" t="str">
            <v>Миколаївське ЛВУМГ</v>
          </cell>
        </row>
        <row r="79">
          <cell r="B79" t="str">
            <v>56ZOPDNP40064037</v>
          </cell>
          <cell r="C79" t="str">
            <v>ВОПМЗ ім.О.М.Макарова ДП</v>
          </cell>
          <cell r="D79" t="str">
            <v>ГРС-7 Дніпро</v>
          </cell>
          <cell r="E79">
            <v>1</v>
          </cell>
          <cell r="F79">
            <v>581.47199999999998</v>
          </cell>
          <cell r="G79">
            <v>7100</v>
          </cell>
          <cell r="H79" t="str">
            <v>Схід</v>
          </cell>
          <cell r="I79">
            <v>7103</v>
          </cell>
          <cell r="J79" t="str">
            <v>Запорізьке ЛВУМГ</v>
          </cell>
        </row>
        <row r="80">
          <cell r="B80" t="str">
            <v>56ZOPDNP4014811X</v>
          </cell>
          <cell r="C80" t="str">
            <v>ПІВНГЗК ПРАТ</v>
          </cell>
          <cell r="D80" t="str">
            <v>ГРС-3 Кривий Ріг</v>
          </cell>
          <cell r="E80">
            <v>2</v>
          </cell>
          <cell r="F80">
            <v>1318.008</v>
          </cell>
          <cell r="G80">
            <v>7100</v>
          </cell>
          <cell r="H80" t="str">
            <v>Схід</v>
          </cell>
          <cell r="I80">
            <v>7103</v>
          </cell>
          <cell r="J80" t="str">
            <v>Запорізьке ЛВУМГ</v>
          </cell>
        </row>
        <row r="81">
          <cell r="B81" t="str">
            <v>56ZOPKIR1004902F</v>
          </cell>
          <cell r="C81" t="str">
            <v>Побужський феронікелевий к-т Т</v>
          </cell>
          <cell r="D81" t="str">
            <v>МГ "Союз" (Гайсинський ПМ)</v>
          </cell>
          <cell r="E81">
            <v>3</v>
          </cell>
          <cell r="F81">
            <v>649.46400000000006</v>
          </cell>
          <cell r="G81">
            <v>7200</v>
          </cell>
          <cell r="H81" t="str">
            <v>Центр</v>
          </cell>
          <cell r="I81">
            <v>7203</v>
          </cell>
          <cell r="J81" t="str">
            <v>Золотоніське ЛВУМГ</v>
          </cell>
        </row>
        <row r="82">
          <cell r="B82" t="str">
            <v>56ZOPDON1109680S</v>
          </cell>
          <cell r="C82" t="str">
            <v>Пожидаєв Валентин Дмитрович</v>
          </cell>
          <cell r="D82" t="str">
            <v>Г-д Ялта -Юрьївка</v>
          </cell>
          <cell r="E82">
            <v>3</v>
          </cell>
          <cell r="F82">
            <v>0.156</v>
          </cell>
          <cell r="G82">
            <v>7100</v>
          </cell>
          <cell r="H82" t="str">
            <v>Схід</v>
          </cell>
          <cell r="I82">
            <v>7106</v>
          </cell>
          <cell r="J82" t="str">
            <v>Краматорське ЛВУМГ</v>
          </cell>
        </row>
        <row r="83">
          <cell r="B83" t="str">
            <v>56ZOPDON1109690P</v>
          </cell>
          <cell r="C83" t="str">
            <v>Пожидаєв Михайло Валентинович</v>
          </cell>
          <cell r="D83" t="str">
            <v>Г-д Ялта -Юрьївка</v>
          </cell>
          <cell r="E83">
            <v>3</v>
          </cell>
          <cell r="F83">
            <v>0.156</v>
          </cell>
          <cell r="G83">
            <v>7100</v>
          </cell>
          <cell r="H83" t="str">
            <v>Схід</v>
          </cell>
          <cell r="I83">
            <v>7106</v>
          </cell>
          <cell r="J83" t="str">
            <v>Краматорське ЛВУМГ</v>
          </cell>
        </row>
        <row r="84">
          <cell r="B84" t="str">
            <v>56ZOPRIV4105002D</v>
          </cell>
          <cell r="C84" t="str">
            <v>Рівнеазот ПРАТ</v>
          </cell>
          <cell r="D84" t="str">
            <v>ГРС ВО Азот</v>
          </cell>
          <cell r="E84">
            <v>2</v>
          </cell>
          <cell r="F84">
            <v>2656.68</v>
          </cell>
          <cell r="G84">
            <v>7400</v>
          </cell>
          <cell r="H84" t="str">
            <v>Захід</v>
          </cell>
          <cell r="I84">
            <v>7405</v>
          </cell>
          <cell r="J84" t="str">
            <v>Бібрське ЛВУМГ</v>
          </cell>
        </row>
        <row r="85">
          <cell r="B85" t="str">
            <v>56ZOPRIV4105001F</v>
          </cell>
          <cell r="C85" t="str">
            <v>Рівнеазот ПРАТ</v>
          </cell>
          <cell r="D85" t="str">
            <v>ГРС ВО Азот</v>
          </cell>
          <cell r="E85">
            <v>2</v>
          </cell>
          <cell r="F85">
            <v>1918.4639999999999</v>
          </cell>
          <cell r="G85">
            <v>7400</v>
          </cell>
          <cell r="H85" t="str">
            <v>Захід</v>
          </cell>
          <cell r="I85">
            <v>7405</v>
          </cell>
          <cell r="J85" t="str">
            <v>Бібрське ЛВУМГ</v>
          </cell>
        </row>
        <row r="86">
          <cell r="B86" t="str">
            <v>56ZOPLVI41145036</v>
          </cell>
          <cell r="C86" t="str">
            <v>Радехівський цукор ТЗОВ</v>
          </cell>
          <cell r="D86" t="str">
            <v>ГРС Вузлове</v>
          </cell>
          <cell r="E86">
            <v>1</v>
          </cell>
          <cell r="F86">
            <v>672</v>
          </cell>
          <cell r="G86">
            <v>7400</v>
          </cell>
          <cell r="H86" t="str">
            <v>Захід</v>
          </cell>
          <cell r="I86">
            <v>7405</v>
          </cell>
          <cell r="J86" t="str">
            <v>Бібрське ЛВУМГ</v>
          </cell>
        </row>
        <row r="87">
          <cell r="B87" t="str">
            <v>56ZOPLUG4042803L</v>
          </cell>
          <cell r="C87" t="str">
            <v>РКТК ПРАТ</v>
          </cell>
          <cell r="D87" t="str">
            <v>ГРС Рубіжне</v>
          </cell>
          <cell r="E87">
            <v>1</v>
          </cell>
          <cell r="F87">
            <v>331.36799999999999</v>
          </cell>
          <cell r="G87">
            <v>7100</v>
          </cell>
          <cell r="H87" t="str">
            <v>Схід</v>
          </cell>
          <cell r="I87">
            <v>7106</v>
          </cell>
          <cell r="J87" t="str">
            <v>Краматорське ЛВУМГ</v>
          </cell>
        </row>
        <row r="88">
          <cell r="B88" t="str">
            <v>56ZOPZHI4092902L</v>
          </cell>
          <cell r="C88" t="str">
            <v>СІГНЕТ-ЦЕНТР ТОВ</v>
          </cell>
          <cell r="D88" t="str">
            <v>ГРС Андрушки</v>
          </cell>
          <cell r="E88">
            <v>1</v>
          </cell>
          <cell r="F88">
            <v>222.50399999999999</v>
          </cell>
          <cell r="G88">
            <v>7300</v>
          </cell>
          <cell r="H88" t="str">
            <v>Північ</v>
          </cell>
          <cell r="I88">
            <v>7306</v>
          </cell>
          <cell r="J88" t="str">
            <v>Бердичівське ЛВУМГ</v>
          </cell>
        </row>
        <row r="89">
          <cell r="B89" t="str">
            <v>56ZOPKIE4089002Y</v>
          </cell>
          <cell r="C89" t="str">
            <v>Саливонківський цукровий завод</v>
          </cell>
          <cell r="D89" t="str">
            <v>ГРС Гребінки</v>
          </cell>
          <cell r="E89">
            <v>1</v>
          </cell>
          <cell r="F89">
            <v>248.01599999999999</v>
          </cell>
          <cell r="G89">
            <v>7300</v>
          </cell>
          <cell r="H89" t="str">
            <v>Північ</v>
          </cell>
          <cell r="I89">
            <v>7305</v>
          </cell>
          <cell r="J89" t="str">
            <v>Боярське ЛВУМГ</v>
          </cell>
        </row>
        <row r="90">
          <cell r="B90" t="str">
            <v>56ZOPMIK40110023</v>
          </cell>
          <cell r="C90" t="str">
            <v>Сандора ТОВ</v>
          </cell>
          <cell r="D90" t="str">
            <v>ГРС Горохівка</v>
          </cell>
          <cell r="E90">
            <v>1</v>
          </cell>
          <cell r="F90">
            <v>268.8</v>
          </cell>
          <cell r="G90">
            <v>7200</v>
          </cell>
          <cell r="H90" t="str">
            <v>Центр</v>
          </cell>
          <cell r="I90">
            <v>7206</v>
          </cell>
          <cell r="J90" t="str">
            <v>Миколаївське ЛВУМГ</v>
          </cell>
        </row>
        <row r="91">
          <cell r="B91" t="str">
            <v>56ZOPLUG4042904F</v>
          </cell>
          <cell r="C91" t="str">
            <v>СЄВЄРОДОНЕЦЬКЕ ОБ'ЄДНАННЯ АЗОТ</v>
          </cell>
          <cell r="D91" t="str">
            <v>ГРС Сєвєродонецьк</v>
          </cell>
          <cell r="E91">
            <v>2</v>
          </cell>
          <cell r="F91">
            <v>4839.7920000000004</v>
          </cell>
          <cell r="G91">
            <v>7100</v>
          </cell>
          <cell r="H91" t="str">
            <v>Схід</v>
          </cell>
          <cell r="I91">
            <v>7106</v>
          </cell>
          <cell r="J91" t="str">
            <v>Краматорське ЛВУМГ</v>
          </cell>
        </row>
        <row r="92">
          <cell r="B92" t="str">
            <v>56ZOPDON4035203A</v>
          </cell>
          <cell r="C92" t="str">
            <v>СКВЗ ПрАТ</v>
          </cell>
          <cell r="D92" t="str">
            <v>ГРС Шидлівського КВЗ</v>
          </cell>
          <cell r="E92">
            <v>1</v>
          </cell>
          <cell r="F92">
            <v>173.232</v>
          </cell>
          <cell r="G92">
            <v>7100</v>
          </cell>
          <cell r="H92" t="str">
            <v>Схід</v>
          </cell>
          <cell r="I92">
            <v>7106</v>
          </cell>
          <cell r="J92" t="str">
            <v>Краматорське ЛВУМГ</v>
          </cell>
        </row>
        <row r="93">
          <cell r="B93" t="str">
            <v>56ZOPLVI4115702W</v>
          </cell>
          <cell r="C93" t="str">
            <v>Сотеко ТЗОВ</v>
          </cell>
          <cell r="D93" t="str">
            <v>ГРС КС Сокаль (Волиця)</v>
          </cell>
          <cell r="E93">
            <v>1</v>
          </cell>
          <cell r="F93">
            <v>71.212999999999994</v>
          </cell>
          <cell r="G93">
            <v>7400</v>
          </cell>
          <cell r="H93" t="str">
            <v>Захід</v>
          </cell>
          <cell r="I93">
            <v>7405</v>
          </cell>
          <cell r="J93" t="str">
            <v>Бібрське ЛВУМГ</v>
          </cell>
        </row>
        <row r="94">
          <cell r="B94" t="str">
            <v>56ZOPSUM4063202A</v>
          </cell>
          <cell r="C94" t="str">
            <v>БАЛАНСЕНЕРГО ТОВ</v>
          </cell>
          <cell r="D94" t="str">
            <v>ГРС-2 Суми</v>
          </cell>
          <cell r="E94">
            <v>1</v>
          </cell>
          <cell r="F94">
            <v>410.4</v>
          </cell>
          <cell r="G94">
            <v>7300</v>
          </cell>
          <cell r="H94" t="str">
            <v>Північ</v>
          </cell>
          <cell r="I94">
            <v>7302</v>
          </cell>
          <cell r="J94" t="str">
            <v>Сумське ЛВУМГ</v>
          </cell>
        </row>
        <row r="95">
          <cell r="B95" t="str">
            <v>56ZOPZAK1006901M</v>
          </cell>
          <cell r="C95" t="str">
            <v>Тимошенко О.І. ФОП</v>
          </cell>
          <cell r="D95" t="str">
            <v>Г-д відвід до БЛО В.Студене, км 4493,2</v>
          </cell>
          <cell r="E95">
            <v>3</v>
          </cell>
          <cell r="F95">
            <v>0.61199999999999999</v>
          </cell>
          <cell r="G95">
            <v>7400</v>
          </cell>
          <cell r="H95" t="str">
            <v>Захід</v>
          </cell>
          <cell r="I95">
            <v>7404</v>
          </cell>
          <cell r="J95" t="str">
            <v>Закарпатське ЛВУМГ</v>
          </cell>
        </row>
        <row r="96">
          <cell r="B96" t="str">
            <v>56ZOPZAK4136802C</v>
          </cell>
          <cell r="C96" t="str">
            <v>ЄВРО СМАРТ ПАУЕР ТОВ</v>
          </cell>
          <cell r="D96" t="str">
            <v>ГРС Мукачеве</v>
          </cell>
          <cell r="E96">
            <v>1</v>
          </cell>
          <cell r="F96">
            <v>46.031999999999996</v>
          </cell>
          <cell r="G96">
            <v>7400</v>
          </cell>
          <cell r="H96" t="str">
            <v>Захід</v>
          </cell>
          <cell r="I96">
            <v>7404</v>
          </cell>
          <cell r="J96" t="str">
            <v>Закарпатське ЛВУМГ</v>
          </cell>
        </row>
        <row r="97">
          <cell r="B97" t="str">
            <v>56ZOPZAK41432028</v>
          </cell>
          <cell r="C97" t="str">
            <v>ЄВРО СМАРТ ПАУЕР ТОВ</v>
          </cell>
          <cell r="D97" t="str">
            <v>ГРС АГНКС Хуст</v>
          </cell>
          <cell r="E97">
            <v>1</v>
          </cell>
          <cell r="F97">
            <v>16.440000000000001</v>
          </cell>
          <cell r="G97">
            <v>7400</v>
          </cell>
          <cell r="H97" t="str">
            <v>Захід</v>
          </cell>
          <cell r="I97">
            <v>7404</v>
          </cell>
          <cell r="J97" t="str">
            <v>Закарпатське ЛВУМГ</v>
          </cell>
        </row>
        <row r="98">
          <cell r="B98" t="str">
            <v>56ZOPDON11096500</v>
          </cell>
          <cell r="C98" t="str">
            <v>Токарський Владлен Семенович</v>
          </cell>
          <cell r="D98" t="str">
            <v>Г-д Ялта -Юрьївка</v>
          </cell>
          <cell r="E98">
            <v>3</v>
          </cell>
          <cell r="F98">
            <v>0.156</v>
          </cell>
          <cell r="G98">
            <v>7100</v>
          </cell>
          <cell r="H98" t="str">
            <v>Схід</v>
          </cell>
          <cell r="I98">
            <v>7106</v>
          </cell>
          <cell r="J98" t="str">
            <v>Краматорське ЛВУМГ</v>
          </cell>
        </row>
        <row r="99">
          <cell r="B99" t="str">
            <v>56ZOPLUG4042906B</v>
          </cell>
          <cell r="C99" t="str">
            <v>ТУРБОЕНЕРГО ТОВ</v>
          </cell>
          <cell r="D99" t="str">
            <v>ГРС Сєвєродонецьк</v>
          </cell>
          <cell r="E99">
            <v>1</v>
          </cell>
          <cell r="F99">
            <v>16.128</v>
          </cell>
          <cell r="G99">
            <v>7100</v>
          </cell>
          <cell r="H99" t="str">
            <v>Схід</v>
          </cell>
          <cell r="I99">
            <v>7106</v>
          </cell>
          <cell r="J99" t="str">
            <v>Краматорське ЛВУМГ</v>
          </cell>
        </row>
        <row r="100">
          <cell r="B100" t="str">
            <v>56ZOPZAP4003303P</v>
          </cell>
          <cell r="C100" t="str">
            <v>ТУРБОЕНЕРГО ТОВ</v>
          </cell>
          <cell r="D100" t="str">
            <v>Вузол вимірювання витрати газу</v>
          </cell>
          <cell r="E100">
            <v>3</v>
          </cell>
          <cell r="F100">
            <v>28.8</v>
          </cell>
          <cell r="G100">
            <v>7100</v>
          </cell>
          <cell r="H100" t="str">
            <v>Схід</v>
          </cell>
          <cell r="I100">
            <v>7103</v>
          </cell>
          <cell r="J100" t="str">
            <v>Запорізьке ЛВУМГ</v>
          </cell>
        </row>
        <row r="101">
          <cell r="B101" t="str">
            <v>56ZOPKIE1003204D</v>
          </cell>
          <cell r="C101" t="str">
            <v>Укравтогаз ДП</v>
          </cell>
          <cell r="D101" t="str">
            <v>МГ КЗУ-2 Боярське ЛВУМГ</v>
          </cell>
          <cell r="E101">
            <v>3</v>
          </cell>
          <cell r="F101">
            <v>16.032</v>
          </cell>
          <cell r="G101">
            <v>7300</v>
          </cell>
          <cell r="H101" t="str">
            <v>Північ</v>
          </cell>
          <cell r="I101">
            <v>7305</v>
          </cell>
          <cell r="J101" t="str">
            <v>Боярське ЛВУМГ</v>
          </cell>
        </row>
        <row r="102">
          <cell r="B102" t="str">
            <v>56ZOPZHI40967029</v>
          </cell>
          <cell r="C102" t="str">
            <v>Укравтогаз ДП</v>
          </cell>
          <cell r="D102" t="str">
            <v>ГРС Гришківці</v>
          </cell>
          <cell r="E102">
            <v>1</v>
          </cell>
          <cell r="F102">
            <v>236.85599999999999</v>
          </cell>
          <cell r="G102">
            <v>7300</v>
          </cell>
          <cell r="H102" t="str">
            <v>Північ</v>
          </cell>
          <cell r="I102">
            <v>7306</v>
          </cell>
          <cell r="J102" t="str">
            <v>Бердичівське ЛВУМГ</v>
          </cell>
        </row>
        <row r="103">
          <cell r="B103" t="str">
            <v>56ZOPVOL1002504L</v>
          </cell>
          <cell r="C103" t="str">
            <v>Укравтогаз ДП</v>
          </cell>
          <cell r="D103" t="str">
            <v>Вузол заміру газу АГНКС Вол.Вол.</v>
          </cell>
          <cell r="E103">
            <v>3</v>
          </cell>
          <cell r="F103">
            <v>72.84</v>
          </cell>
          <cell r="G103">
            <v>7400</v>
          </cell>
          <cell r="H103" t="str">
            <v>Захід</v>
          </cell>
          <cell r="I103">
            <v>7405</v>
          </cell>
          <cell r="J103" t="str">
            <v>Бібрське ЛВУМГ</v>
          </cell>
        </row>
        <row r="104">
          <cell r="B104" t="str">
            <v>56ZOPIVF4134502J</v>
          </cell>
          <cell r="C104" t="str">
            <v>Укравтогаз ДП</v>
          </cell>
          <cell r="D104" t="str">
            <v>ГРС КС АГНКС Долина</v>
          </cell>
          <cell r="E104">
            <v>1</v>
          </cell>
          <cell r="F104">
            <v>53.064</v>
          </cell>
          <cell r="G104">
            <v>7400</v>
          </cell>
          <cell r="H104" t="str">
            <v>Захід</v>
          </cell>
          <cell r="I104">
            <v>7402</v>
          </cell>
          <cell r="J104" t="str">
            <v>Богородчанське ЛВУМГ</v>
          </cell>
        </row>
        <row r="105">
          <cell r="B105" t="str">
            <v>56ZOPLVI4125804I</v>
          </cell>
          <cell r="C105" t="str">
            <v>Укравтогаз ДП</v>
          </cell>
          <cell r="D105" t="str">
            <v>ГРС Дрогобич</v>
          </cell>
          <cell r="E105">
            <v>1</v>
          </cell>
          <cell r="F105">
            <v>64.2</v>
          </cell>
          <cell r="G105">
            <v>7400</v>
          </cell>
          <cell r="H105" t="str">
            <v>Захід</v>
          </cell>
          <cell r="I105">
            <v>7405</v>
          </cell>
          <cell r="J105" t="str">
            <v>Бібрське ЛВУМГ</v>
          </cell>
        </row>
        <row r="106">
          <cell r="B106" t="str">
            <v>56ZOPDON40335038</v>
          </cell>
          <cell r="C106" t="str">
            <v>Укравтогаз ДП</v>
          </cell>
          <cell r="D106" t="str">
            <v>ГРС Дружківка</v>
          </cell>
          <cell r="E106">
            <v>1</v>
          </cell>
          <cell r="F106">
            <v>71.52</v>
          </cell>
          <cell r="G106">
            <v>7100</v>
          </cell>
          <cell r="H106" t="str">
            <v>Схід</v>
          </cell>
          <cell r="I106">
            <v>7106</v>
          </cell>
          <cell r="J106" t="str">
            <v>Краматорське ЛВУМГ</v>
          </cell>
        </row>
        <row r="107">
          <cell r="B107" t="str">
            <v>56ZOPRIV1002003K</v>
          </cell>
          <cell r="C107" t="str">
            <v>Укравтогаз ДП</v>
          </cell>
          <cell r="D107" t="str">
            <v>Газопровід-відвід до АГНКС Дубно</v>
          </cell>
          <cell r="E107">
            <v>3</v>
          </cell>
          <cell r="F107">
            <v>106.752</v>
          </cell>
          <cell r="G107">
            <v>7400</v>
          </cell>
          <cell r="H107" t="str">
            <v>Захід</v>
          </cell>
          <cell r="I107">
            <v>7405</v>
          </cell>
          <cell r="J107" t="str">
            <v>Бібрське ЛВУМГ</v>
          </cell>
        </row>
        <row r="108">
          <cell r="B108" t="str">
            <v>56ZOPZHI4094401X</v>
          </cell>
          <cell r="C108" t="str">
            <v>Укравтогаз ДП</v>
          </cell>
          <cell r="D108" t="str">
            <v>ГРС Житомир АГНКС</v>
          </cell>
          <cell r="E108">
            <v>1</v>
          </cell>
          <cell r="F108">
            <v>77.063999999999993</v>
          </cell>
          <cell r="G108">
            <v>7300</v>
          </cell>
          <cell r="H108" t="str">
            <v>Північ</v>
          </cell>
          <cell r="I108">
            <v>7306</v>
          </cell>
          <cell r="J108" t="str">
            <v>Бердичівське ЛВУМГ</v>
          </cell>
        </row>
        <row r="109">
          <cell r="B109" t="str">
            <v>56ZOPCHR40596037</v>
          </cell>
          <cell r="C109" t="str">
            <v>Укравтогаз ДП</v>
          </cell>
          <cell r="D109" t="str">
            <v>ГРС Звенигородка</v>
          </cell>
          <cell r="E109">
            <v>1</v>
          </cell>
          <cell r="F109">
            <v>48.887999999999998</v>
          </cell>
          <cell r="G109">
            <v>7200</v>
          </cell>
          <cell r="H109" t="str">
            <v>Центр</v>
          </cell>
          <cell r="I109">
            <v>7202</v>
          </cell>
          <cell r="J109" t="str">
            <v>Кременчуцьке ЛВУМГ</v>
          </cell>
        </row>
        <row r="110">
          <cell r="B110" t="str">
            <v>56ZOPCHR40518024</v>
          </cell>
          <cell r="C110" t="str">
            <v>Укравтогаз ДП</v>
          </cell>
          <cell r="D110" t="str">
            <v>ГРС Золотоноша</v>
          </cell>
          <cell r="E110">
            <v>1</v>
          </cell>
          <cell r="F110">
            <v>150.072</v>
          </cell>
          <cell r="G110">
            <v>7200</v>
          </cell>
          <cell r="H110" t="str">
            <v>Центр</v>
          </cell>
          <cell r="I110">
            <v>7203</v>
          </cell>
          <cell r="J110" t="str">
            <v>Золотоніське ЛВУМГ</v>
          </cell>
        </row>
        <row r="111">
          <cell r="B111" t="str">
            <v>56ZOPVOL1002502P</v>
          </cell>
          <cell r="C111" t="str">
            <v>Укравтогаз ДП</v>
          </cell>
          <cell r="D111" t="str">
            <v>Вузол заміру газу АГНКС Ковель</v>
          </cell>
          <cell r="E111">
            <v>3</v>
          </cell>
          <cell r="F111">
            <v>73.128</v>
          </cell>
          <cell r="G111">
            <v>7400</v>
          </cell>
          <cell r="H111" t="str">
            <v>Захід</v>
          </cell>
          <cell r="I111">
            <v>7405</v>
          </cell>
          <cell r="J111" t="str">
            <v>Бібрське ЛВУМГ</v>
          </cell>
        </row>
        <row r="112">
          <cell r="B112" t="str">
            <v>56ZOPIVF1008101T</v>
          </cell>
          <cell r="C112" t="str">
            <v>Укравтогаз ДП</v>
          </cell>
          <cell r="D112" t="str">
            <v>Відвід Раківчик-Ябл., км 0,078-8,025</v>
          </cell>
          <cell r="E112">
            <v>3</v>
          </cell>
          <cell r="F112">
            <v>161.52000000000001</v>
          </cell>
          <cell r="G112">
            <v>7400</v>
          </cell>
          <cell r="H112" t="str">
            <v>Захід</v>
          </cell>
          <cell r="I112">
            <v>7402</v>
          </cell>
          <cell r="J112" t="str">
            <v>Богородчанське ЛВУМГ</v>
          </cell>
        </row>
        <row r="113">
          <cell r="B113" t="str">
            <v>56ZOPDON1002301U</v>
          </cell>
          <cell r="C113" t="str">
            <v>Укравтогаз ДП</v>
          </cell>
          <cell r="D113" t="str">
            <v>Г-в до АГНКС м.Костянтинівка</v>
          </cell>
          <cell r="E113">
            <v>3</v>
          </cell>
          <cell r="F113">
            <v>76.703999999999994</v>
          </cell>
          <cell r="G113">
            <v>7100</v>
          </cell>
          <cell r="H113" t="str">
            <v>Схід</v>
          </cell>
          <cell r="I113">
            <v>7106</v>
          </cell>
          <cell r="J113" t="str">
            <v>Краматорське ЛВУМГ</v>
          </cell>
        </row>
        <row r="114">
          <cell r="B114" t="str">
            <v>56ZOPDON4032504B</v>
          </cell>
          <cell r="C114" t="str">
            <v>Укравтогаз ДП</v>
          </cell>
          <cell r="D114" t="str">
            <v>ГРС Краматорськ</v>
          </cell>
          <cell r="E114">
            <v>1</v>
          </cell>
          <cell r="F114">
            <v>53.328000000000003</v>
          </cell>
          <cell r="G114">
            <v>7100</v>
          </cell>
          <cell r="H114" t="str">
            <v>Схід</v>
          </cell>
          <cell r="I114">
            <v>7106</v>
          </cell>
          <cell r="J114" t="str">
            <v>Краматорське ЛВУМГ</v>
          </cell>
        </row>
        <row r="115">
          <cell r="B115" t="str">
            <v>56ZOPHAR40241073</v>
          </cell>
          <cell r="C115" t="str">
            <v>Укравтогаз ДП</v>
          </cell>
          <cell r="D115" t="str">
            <v>ГРС Лозова</v>
          </cell>
          <cell r="E115">
            <v>1</v>
          </cell>
          <cell r="F115">
            <v>78.191999999999993</v>
          </cell>
          <cell r="G115">
            <v>7100</v>
          </cell>
          <cell r="H115" t="str">
            <v>Схід</v>
          </cell>
          <cell r="I115">
            <v>7102</v>
          </cell>
          <cell r="J115" t="str">
            <v>Харківське ЛВУМГ</v>
          </cell>
        </row>
        <row r="116">
          <cell r="B116" t="str">
            <v>56ZOPPOL10029013</v>
          </cell>
          <cell r="C116" t="str">
            <v>Укравтогаз ДП</v>
          </cell>
          <cell r="D116" t="str">
            <v>МГ ШДК Лубенське ЛВУМГ</v>
          </cell>
          <cell r="E116">
            <v>3</v>
          </cell>
          <cell r="F116">
            <v>45.6</v>
          </cell>
          <cell r="G116">
            <v>7300</v>
          </cell>
          <cell r="H116" t="str">
            <v>Північ</v>
          </cell>
          <cell r="I116">
            <v>7304</v>
          </cell>
          <cell r="J116" t="str">
            <v>Лубенське ЛВУМГ</v>
          </cell>
        </row>
        <row r="117">
          <cell r="B117" t="str">
            <v>56ZOPVOL41228019</v>
          </cell>
          <cell r="C117" t="str">
            <v>Укравтогаз ДП</v>
          </cell>
          <cell r="D117" t="str">
            <v>ГРС Луцьк</v>
          </cell>
          <cell r="E117">
            <v>1</v>
          </cell>
          <cell r="F117">
            <v>249.6</v>
          </cell>
          <cell r="G117">
            <v>7400</v>
          </cell>
          <cell r="H117" t="str">
            <v>Захід</v>
          </cell>
          <cell r="I117">
            <v>7405</v>
          </cell>
          <cell r="J117" t="str">
            <v>Бібрське ЛВУМГ</v>
          </cell>
        </row>
        <row r="118">
          <cell r="B118" t="str">
            <v>56ZOPKIE10035017</v>
          </cell>
          <cell r="C118" t="str">
            <v>Укравтогаз ДП</v>
          </cell>
          <cell r="D118" t="str">
            <v>МГ ШПК Яготинський ПМ</v>
          </cell>
          <cell r="E118">
            <v>3</v>
          </cell>
          <cell r="F118">
            <v>146.59200000000001</v>
          </cell>
          <cell r="G118">
            <v>7300</v>
          </cell>
          <cell r="H118" t="str">
            <v>Північ</v>
          </cell>
          <cell r="I118">
            <v>7304</v>
          </cell>
          <cell r="J118" t="str">
            <v>Лубенське ЛВУМГ</v>
          </cell>
        </row>
        <row r="119">
          <cell r="B119" t="str">
            <v>56ZOPLVI1000601Q</v>
          </cell>
          <cell r="C119" t="str">
            <v>Укравтогаз ДП</v>
          </cell>
          <cell r="D119" t="str">
            <v>Газопровід відвід до АГНКС Самбір</v>
          </cell>
          <cell r="E119">
            <v>3</v>
          </cell>
          <cell r="F119">
            <v>102.816</v>
          </cell>
          <cell r="G119">
            <v>7400</v>
          </cell>
          <cell r="H119" t="str">
            <v>Захід</v>
          </cell>
          <cell r="I119">
            <v>7405</v>
          </cell>
          <cell r="J119" t="str">
            <v>Бібрське ЛВУМГ</v>
          </cell>
        </row>
        <row r="120">
          <cell r="B120" t="str">
            <v>56ZOPZAK1005801V</v>
          </cell>
          <cell r="C120" t="str">
            <v>Укравтогаз ДП</v>
          </cell>
          <cell r="D120" t="str">
            <v>Відвід на АГНКС м.Свалява, км 120,83</v>
          </cell>
          <cell r="E120">
            <v>3</v>
          </cell>
          <cell r="F120">
            <v>44.448</v>
          </cell>
          <cell r="G120">
            <v>7400</v>
          </cell>
          <cell r="H120" t="str">
            <v>Захід</v>
          </cell>
          <cell r="I120">
            <v>7404</v>
          </cell>
          <cell r="J120" t="str">
            <v>Закарпатське ЛВУМГ</v>
          </cell>
        </row>
        <row r="121">
          <cell r="B121" t="str">
            <v>56ZOPLUG4042905D</v>
          </cell>
          <cell r="C121" t="str">
            <v>Укравтогаз ДП</v>
          </cell>
          <cell r="D121" t="str">
            <v>МГ "ЛУГАНСЬК-ЛИСИЧАНСЬК-РУБІЖНЕ"</v>
          </cell>
          <cell r="E121">
            <v>3</v>
          </cell>
          <cell r="F121">
            <v>80.400000000000006</v>
          </cell>
          <cell r="G121">
            <v>7100</v>
          </cell>
          <cell r="H121" t="str">
            <v>Схід</v>
          </cell>
          <cell r="I121">
            <v>7106</v>
          </cell>
          <cell r="J121" t="str">
            <v>Краматорське ЛВУМГ</v>
          </cell>
        </row>
        <row r="122">
          <cell r="B122" t="str">
            <v>56ZOPHRS4019402P</v>
          </cell>
          <cell r="C122" t="str">
            <v>Укравтогаз ДП</v>
          </cell>
          <cell r="D122" t="str">
            <v>ГРС-1 Херсон</v>
          </cell>
          <cell r="E122">
            <v>1</v>
          </cell>
          <cell r="F122">
            <v>102.048</v>
          </cell>
          <cell r="G122">
            <v>7100</v>
          </cell>
          <cell r="H122" t="str">
            <v>Схід</v>
          </cell>
          <cell r="I122">
            <v>7103</v>
          </cell>
          <cell r="J122" t="str">
            <v>Запорізьке ЛВУМГ</v>
          </cell>
        </row>
        <row r="123">
          <cell r="B123" t="str">
            <v>56ZOPHML4099402G</v>
          </cell>
          <cell r="C123" t="str">
            <v>Укравтогаз ДП</v>
          </cell>
          <cell r="D123" t="str">
            <v>ГРС-1 Хмельницький (Л.Грінівці)</v>
          </cell>
          <cell r="E123">
            <v>1</v>
          </cell>
          <cell r="F123">
            <v>101.28</v>
          </cell>
          <cell r="G123">
            <v>7300</v>
          </cell>
          <cell r="H123" t="str">
            <v>Північ</v>
          </cell>
          <cell r="I123">
            <v>7306</v>
          </cell>
          <cell r="J123" t="str">
            <v>Бердичівське ЛВУМГ</v>
          </cell>
        </row>
        <row r="124">
          <cell r="B124" t="str">
            <v>56ZOPZAK4143201A</v>
          </cell>
          <cell r="C124" t="str">
            <v>Укравтогаз ДП</v>
          </cell>
          <cell r="D124" t="str">
            <v>ГРС АГНКС Хуст</v>
          </cell>
          <cell r="E124">
            <v>1</v>
          </cell>
          <cell r="F124">
            <v>110.4</v>
          </cell>
          <cell r="G124">
            <v>7400</v>
          </cell>
          <cell r="H124" t="str">
            <v>Захід</v>
          </cell>
          <cell r="I124">
            <v>7404</v>
          </cell>
          <cell r="J124" t="str">
            <v>Закарпатське ЛВУМГ</v>
          </cell>
        </row>
        <row r="125">
          <cell r="B125" t="str">
            <v>56ZOPCHG4077602W</v>
          </cell>
          <cell r="C125" t="str">
            <v>Укравтогаз ДП</v>
          </cell>
          <cell r="D125" t="str">
            <v>ГРС-2 Чернігів</v>
          </cell>
          <cell r="E125">
            <v>1</v>
          </cell>
          <cell r="F125">
            <v>276</v>
          </cell>
          <cell r="G125">
            <v>7300</v>
          </cell>
          <cell r="H125" t="str">
            <v>Північ</v>
          </cell>
          <cell r="I125">
            <v>7305</v>
          </cell>
          <cell r="J125" t="str">
            <v>Боярське ЛВУМГ</v>
          </cell>
        </row>
        <row r="126">
          <cell r="B126" t="str">
            <v>56ZOPHML10028030</v>
          </cell>
          <cell r="C126" t="str">
            <v>Укравтогаз ДП</v>
          </cell>
          <cell r="D126" t="str">
            <v>Газопровід-відвід до ГРС Славута</v>
          </cell>
          <cell r="E126">
            <v>3</v>
          </cell>
          <cell r="F126">
            <v>162.6</v>
          </cell>
          <cell r="G126">
            <v>7300</v>
          </cell>
          <cell r="H126" t="str">
            <v>Північ</v>
          </cell>
          <cell r="I126">
            <v>7306</v>
          </cell>
          <cell r="J126" t="str">
            <v>Бердичівське ЛВУМГ</v>
          </cell>
        </row>
        <row r="127">
          <cell r="B127" t="str">
            <v>56ZOPKIE10035025</v>
          </cell>
          <cell r="C127" t="str">
            <v>Укравтогаз ДП</v>
          </cell>
          <cell r="D127" t="str">
            <v>МГ ШПК Яготинський ПМ</v>
          </cell>
          <cell r="E127">
            <v>3</v>
          </cell>
          <cell r="F127">
            <v>147</v>
          </cell>
          <cell r="G127">
            <v>7300</v>
          </cell>
          <cell r="H127" t="str">
            <v>Північ</v>
          </cell>
          <cell r="I127">
            <v>7304</v>
          </cell>
          <cell r="J127" t="str">
            <v>Лубенське ЛВУМГ</v>
          </cell>
        </row>
        <row r="128">
          <cell r="B128" t="str">
            <v>56ZOPKIE10035041</v>
          </cell>
          <cell r="C128" t="str">
            <v>Укравтогаз ДП</v>
          </cell>
          <cell r="D128" t="str">
            <v>Основна нитка</v>
          </cell>
          <cell r="E128">
            <v>3</v>
          </cell>
          <cell r="F128">
            <v>78</v>
          </cell>
          <cell r="G128">
            <v>7300</v>
          </cell>
          <cell r="H128" t="str">
            <v>Північ</v>
          </cell>
          <cell r="I128">
            <v>7305</v>
          </cell>
          <cell r="J128" t="str">
            <v>Боярське ЛВУМГ</v>
          </cell>
        </row>
        <row r="129">
          <cell r="B129" t="str">
            <v>56ZOPHAR4023102I</v>
          </cell>
          <cell r="C129" t="str">
            <v>Укравтогаз ДП</v>
          </cell>
          <cell r="D129" t="str">
            <v>ГРС-1 м. Куп'янськ</v>
          </cell>
          <cell r="E129">
            <v>1</v>
          </cell>
          <cell r="F129">
            <v>106.056</v>
          </cell>
          <cell r="G129">
            <v>7100</v>
          </cell>
          <cell r="H129" t="str">
            <v>Схід</v>
          </cell>
          <cell r="I129">
            <v>7102</v>
          </cell>
          <cell r="J129" t="str">
            <v>Харківське ЛВУМГ</v>
          </cell>
        </row>
        <row r="130">
          <cell r="B130" t="str">
            <v>56ZOPMIK4009604F</v>
          </cell>
          <cell r="C130" t="str">
            <v>Укравтогаз ДП</v>
          </cell>
          <cell r="D130" t="str">
            <v>ГРС-1 Миколаїв</v>
          </cell>
          <cell r="E130">
            <v>1</v>
          </cell>
          <cell r="F130">
            <v>134.547</v>
          </cell>
          <cell r="G130">
            <v>7200</v>
          </cell>
          <cell r="H130" t="str">
            <v>Центр</v>
          </cell>
          <cell r="I130">
            <v>7206</v>
          </cell>
          <cell r="J130" t="str">
            <v>Миколаївське ЛВУМГ</v>
          </cell>
        </row>
        <row r="131">
          <cell r="B131" t="str">
            <v>56ZOPMIK1003902O</v>
          </cell>
          <cell r="C131" t="str">
            <v>Укравтогаз ДП</v>
          </cell>
          <cell r="D131" t="str">
            <v>Г/в до АГНКС м. Нова Одеса</v>
          </cell>
          <cell r="E131">
            <v>3</v>
          </cell>
          <cell r="F131">
            <v>131.4</v>
          </cell>
          <cell r="G131">
            <v>7200</v>
          </cell>
          <cell r="H131" t="str">
            <v>Центр</v>
          </cell>
          <cell r="I131">
            <v>7206</v>
          </cell>
          <cell r="J131" t="str">
            <v>Миколаївське ЛВУМГ</v>
          </cell>
        </row>
        <row r="132">
          <cell r="B132" t="str">
            <v>56ZOPCHG10125038</v>
          </cell>
          <cell r="C132" t="str">
            <v>Укравтогаз ДП</v>
          </cell>
          <cell r="D132" t="str">
            <v>Г-в до ГРС Носівка</v>
          </cell>
          <cell r="E132">
            <v>3</v>
          </cell>
          <cell r="F132">
            <v>190.78</v>
          </cell>
          <cell r="G132">
            <v>7300</v>
          </cell>
          <cell r="H132" t="str">
            <v>Північ</v>
          </cell>
          <cell r="I132">
            <v>7305</v>
          </cell>
          <cell r="J132" t="str">
            <v>Боярське ЛВУМГ</v>
          </cell>
        </row>
        <row r="133">
          <cell r="B133" t="str">
            <v>56ZOPKIE1002802Z</v>
          </cell>
          <cell r="C133" t="str">
            <v>Укравтогаз ДП</v>
          </cell>
          <cell r="D133" t="str">
            <v>МГ Дашава-Київ Боярське ЛВУМГ</v>
          </cell>
          <cell r="E133">
            <v>3</v>
          </cell>
          <cell r="F133">
            <v>146.78399999999999</v>
          </cell>
          <cell r="G133">
            <v>7300</v>
          </cell>
          <cell r="H133" t="str">
            <v>Північ</v>
          </cell>
          <cell r="I133">
            <v>7305</v>
          </cell>
          <cell r="J133" t="str">
            <v>Боярське ЛВУМГ</v>
          </cell>
        </row>
        <row r="134">
          <cell r="B134" t="str">
            <v>56ZOPTER4131003U</v>
          </cell>
          <cell r="C134" t="str">
            <v>Укравтогаз ДП</v>
          </cell>
          <cell r="D134" t="str">
            <v>ГРС Чортків</v>
          </cell>
          <cell r="E134">
            <v>1</v>
          </cell>
          <cell r="F134">
            <v>215.04</v>
          </cell>
          <cell r="G134">
            <v>7400</v>
          </cell>
          <cell r="H134" t="str">
            <v>Захід</v>
          </cell>
          <cell r="I134">
            <v>7402</v>
          </cell>
          <cell r="J134" t="str">
            <v>Богородчанське ЛВУМГ</v>
          </cell>
        </row>
        <row r="135">
          <cell r="B135" t="str">
            <v>56ZOPDNP4006303B</v>
          </cell>
          <cell r="C135" t="str">
            <v>Укравтогаз ДП</v>
          </cell>
          <cell r="D135" t="str">
            <v>ГРС-6 Дніпро</v>
          </cell>
          <cell r="E135">
            <v>1</v>
          </cell>
          <cell r="F135">
            <v>167.4</v>
          </cell>
          <cell r="G135">
            <v>7100</v>
          </cell>
          <cell r="H135" t="str">
            <v>Схід</v>
          </cell>
          <cell r="I135">
            <v>7103</v>
          </cell>
          <cell r="J135" t="str">
            <v>Запорізьке ЛВУМГ</v>
          </cell>
        </row>
        <row r="136">
          <cell r="B136" t="str">
            <v>56ZOPMIK4009702F</v>
          </cell>
          <cell r="C136" t="str">
            <v>Укравтогаз ДП</v>
          </cell>
          <cell r="D136" t="str">
            <v>ГРС-2 Миколаєва</v>
          </cell>
          <cell r="E136">
            <v>1</v>
          </cell>
          <cell r="F136">
            <v>115.08</v>
          </cell>
          <cell r="G136">
            <v>7200</v>
          </cell>
          <cell r="H136" t="str">
            <v>Центр</v>
          </cell>
          <cell r="I136">
            <v>7206</v>
          </cell>
          <cell r="J136" t="str">
            <v>Миколаївське ЛВУМГ</v>
          </cell>
        </row>
        <row r="137">
          <cell r="B137" t="str">
            <v>56ZOPODS1003901J</v>
          </cell>
          <cell r="C137" t="str">
            <v>Укравтогаз ДП</v>
          </cell>
          <cell r="D137" t="str">
            <v>Відвід до АГНКС-2 м.Одеса, км 2,3</v>
          </cell>
          <cell r="E137">
            <v>3</v>
          </cell>
          <cell r="F137">
            <v>79.2</v>
          </cell>
          <cell r="G137">
            <v>7200</v>
          </cell>
          <cell r="H137" t="str">
            <v>Центр</v>
          </cell>
          <cell r="I137">
            <v>7206</v>
          </cell>
          <cell r="J137" t="str">
            <v>Миколаївське ЛВУМГ</v>
          </cell>
        </row>
        <row r="138">
          <cell r="B138" t="str">
            <v>56ZOPPOL1006703O</v>
          </cell>
          <cell r="C138" t="str">
            <v>Укравтогаз ДП</v>
          </cell>
          <cell r="D138" t="str">
            <v>36 км. г/п-в на АГНКС - 2 м. Полтава</v>
          </cell>
          <cell r="E138">
            <v>3</v>
          </cell>
          <cell r="F138">
            <v>152.47200000000001</v>
          </cell>
          <cell r="G138">
            <v>7200</v>
          </cell>
          <cell r="H138" t="str">
            <v>Центр</v>
          </cell>
          <cell r="I138">
            <v>7202</v>
          </cell>
          <cell r="J138" t="str">
            <v>Кременчуцьке ЛВУМГ</v>
          </cell>
        </row>
        <row r="139">
          <cell r="B139" t="str">
            <v>56ZOPTER1003201S</v>
          </cell>
          <cell r="C139" t="str">
            <v>Укравтогаз ДП</v>
          </cell>
          <cell r="D139" t="str">
            <v>Г-д відгал до АГНКС-2 км 408,396</v>
          </cell>
          <cell r="E139">
            <v>3</v>
          </cell>
          <cell r="F139">
            <v>57.6</v>
          </cell>
          <cell r="G139">
            <v>7300</v>
          </cell>
          <cell r="H139" t="str">
            <v>Північ</v>
          </cell>
          <cell r="I139">
            <v>7306</v>
          </cell>
          <cell r="J139" t="str">
            <v>Бердичівське ЛВУМГ</v>
          </cell>
        </row>
        <row r="140">
          <cell r="B140" t="str">
            <v>56ZOPHAR40001036</v>
          </cell>
          <cell r="C140" t="str">
            <v>Укравтогаз ДП</v>
          </cell>
          <cell r="D140" t="str">
            <v>ГРС-1 Харків (смт. Безлюдівка)</v>
          </cell>
          <cell r="E140">
            <v>1</v>
          </cell>
          <cell r="F140">
            <v>44.543999999999997</v>
          </cell>
          <cell r="G140">
            <v>7100</v>
          </cell>
          <cell r="H140" t="str">
            <v>Схід</v>
          </cell>
          <cell r="I140">
            <v>7102</v>
          </cell>
          <cell r="J140" t="str">
            <v>Харківське ЛВУМГ</v>
          </cell>
        </row>
        <row r="141">
          <cell r="B141" t="str">
            <v>56ZOPKYI4084903A</v>
          </cell>
          <cell r="C141" t="str">
            <v>Укравтогаз ДП</v>
          </cell>
          <cell r="D141" t="str">
            <v>ГРС-4 Київ</v>
          </cell>
          <cell r="E141">
            <v>1</v>
          </cell>
          <cell r="F141">
            <v>97.92</v>
          </cell>
          <cell r="G141">
            <v>7300</v>
          </cell>
          <cell r="H141" t="str">
            <v>Північ</v>
          </cell>
          <cell r="I141">
            <v>7305</v>
          </cell>
          <cell r="J141" t="str">
            <v>Боярське ЛВУМГ</v>
          </cell>
        </row>
        <row r="142">
          <cell r="B142" t="str">
            <v>56ZOPVIN40931012</v>
          </cell>
          <cell r="C142" t="str">
            <v>УКРАФЛОРА-ВІННИЦЯ ТОВ</v>
          </cell>
          <cell r="D142" t="str">
            <v>ГРС Дружба</v>
          </cell>
          <cell r="E142">
            <v>1</v>
          </cell>
          <cell r="F142">
            <v>147.33600000000001</v>
          </cell>
          <cell r="G142">
            <v>7300</v>
          </cell>
          <cell r="H142" t="str">
            <v>Північ</v>
          </cell>
          <cell r="I142">
            <v>7306</v>
          </cell>
          <cell r="J142" t="str">
            <v>Бердичівське ЛВУМГ</v>
          </cell>
        </row>
        <row r="143">
          <cell r="B143" t="str">
            <v>56ZOPZAP1000401R</v>
          </cell>
          <cell r="C143" t="str">
            <v>УКРБУДIНВЕСТ I К ФІЛІЯ №2 ТОВ</v>
          </cell>
          <cell r="D143" t="str">
            <v>МГ "Маріуполь-Бердянськ" (КЛВУМГ)</v>
          </cell>
          <cell r="E143">
            <v>3</v>
          </cell>
          <cell r="F143">
            <v>47.375999999999998</v>
          </cell>
          <cell r="G143">
            <v>7100</v>
          </cell>
          <cell r="H143" t="str">
            <v>Схід</v>
          </cell>
          <cell r="I143">
            <v>7106</v>
          </cell>
          <cell r="J143" t="str">
            <v>Краматорське ЛВУМГ</v>
          </cell>
        </row>
        <row r="144">
          <cell r="B144" t="str">
            <v>56ZOPHAR1109730P</v>
          </cell>
          <cell r="C144" t="str">
            <v>Укргазвидобування АТ</v>
          </cell>
          <cell r="D144" t="str">
            <v>Вузол підключення</v>
          </cell>
          <cell r="E144">
            <v>3</v>
          </cell>
          <cell r="F144">
            <v>1092</v>
          </cell>
          <cell r="G144">
            <v>7100</v>
          </cell>
          <cell r="H144" t="str">
            <v>Схід</v>
          </cell>
          <cell r="I144">
            <v>7102</v>
          </cell>
          <cell r="J144" t="str">
            <v>Харківське ЛВУМГ</v>
          </cell>
        </row>
        <row r="145">
          <cell r="B145" t="str">
            <v>56ZOPHAR10008016</v>
          </cell>
          <cell r="C145" t="str">
            <v>Укргазвидобування АТ</v>
          </cell>
          <cell r="D145" t="str">
            <v>Крановий вузол №1</v>
          </cell>
          <cell r="E145">
            <v>3</v>
          </cell>
          <cell r="F145">
            <v>258.77300000000002</v>
          </cell>
          <cell r="G145">
            <v>7100</v>
          </cell>
          <cell r="H145" t="str">
            <v>Схід</v>
          </cell>
          <cell r="I145">
            <v>7102</v>
          </cell>
          <cell r="J145" t="str">
            <v>Харківське ЛВУМГ</v>
          </cell>
        </row>
        <row r="146">
          <cell r="B146" t="str">
            <v>56ZOPTER4132001T</v>
          </cell>
          <cell r="C146" t="str">
            <v>УКРСПИРТ ДП</v>
          </cell>
          <cell r="D146" t="str">
            <v>ГРС Шульганівка</v>
          </cell>
          <cell r="E146">
            <v>1</v>
          </cell>
          <cell r="F146">
            <v>210</v>
          </cell>
          <cell r="G146">
            <v>7400</v>
          </cell>
          <cell r="H146" t="str">
            <v>Захід</v>
          </cell>
          <cell r="I146">
            <v>7402</v>
          </cell>
          <cell r="J146" t="str">
            <v>Богородчанське ЛВУМГ</v>
          </cell>
        </row>
        <row r="147">
          <cell r="B147" t="str">
            <v>56ZOPLUG1003701Z</v>
          </cell>
          <cell r="C147" t="str">
            <v>УКРТРАНСНАФТА АТ</v>
          </cell>
          <cell r="D147" t="str">
            <v>МГ "Новопсков-Краматорськ" (СЛВУМГ)</v>
          </cell>
          <cell r="E147">
            <v>3</v>
          </cell>
          <cell r="F147">
            <v>67.2</v>
          </cell>
          <cell r="G147">
            <v>7100</v>
          </cell>
          <cell r="H147" t="str">
            <v>Схід</v>
          </cell>
          <cell r="I147">
            <v>7106</v>
          </cell>
          <cell r="J147" t="str">
            <v>Краматорське ЛВУМГ</v>
          </cell>
        </row>
        <row r="148">
          <cell r="B148" t="str">
            <v>56ZOPCHR20029016</v>
          </cell>
          <cell r="C148" t="str">
            <v>Уманський тепличний комбінат П</v>
          </cell>
          <cell r="D148" t="str">
            <v>Вузол вимірювання витрати газу</v>
          </cell>
          <cell r="E148">
            <v>3</v>
          </cell>
          <cell r="F148">
            <v>187.05600000000001</v>
          </cell>
          <cell r="G148">
            <v>7200</v>
          </cell>
          <cell r="H148" t="str">
            <v>Центр</v>
          </cell>
          <cell r="I148">
            <v>7202</v>
          </cell>
          <cell r="J148" t="str">
            <v>Кременчуцьке ЛВУМГ</v>
          </cell>
        </row>
        <row r="149">
          <cell r="B149" t="str">
            <v>56ZOPCHR40598021</v>
          </cell>
          <cell r="C149" t="str">
            <v>Уманський тепличний комбінат П</v>
          </cell>
          <cell r="D149" t="str">
            <v>ГРС Умань</v>
          </cell>
          <cell r="E149">
            <v>1</v>
          </cell>
          <cell r="F149">
            <v>640.79999999999995</v>
          </cell>
          <cell r="G149">
            <v>7200</v>
          </cell>
          <cell r="H149" t="str">
            <v>Центр</v>
          </cell>
          <cell r="I149">
            <v>7203</v>
          </cell>
          <cell r="J149" t="str">
            <v>Золотоніське ЛВУМГ</v>
          </cell>
        </row>
        <row r="150">
          <cell r="B150" t="str">
            <v>56ZOPZHI41097024</v>
          </cell>
          <cell r="C150" t="str">
            <v>ЦЕРСАНІТ ІНВЕСТ ТОВ</v>
          </cell>
          <cell r="D150" t="str">
            <v>ГРС Чижівка</v>
          </cell>
          <cell r="E150">
            <v>1</v>
          </cell>
          <cell r="F150">
            <v>151.488</v>
          </cell>
          <cell r="G150">
            <v>7300</v>
          </cell>
          <cell r="H150" t="str">
            <v>Північ</v>
          </cell>
          <cell r="I150">
            <v>7306</v>
          </cell>
          <cell r="J150" t="str">
            <v>Бердичівське ЛВУМГ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63"/>
  <sheetViews>
    <sheetView showGridLines="0" tabSelected="1" zoomScale="135" zoomScaleNormal="135" workbookViewId="0">
      <selection activeCell="E158" sqref="E158"/>
    </sheetView>
  </sheetViews>
  <sheetFormatPr defaultColWidth="9.125" defaultRowHeight="15.75" x14ac:dyDescent="0.25"/>
  <cols>
    <col min="1" max="1" width="4.875" style="15" customWidth="1"/>
    <col min="2" max="2" width="21.5" customWidth="1"/>
    <col min="3" max="3" width="23.875" customWidth="1"/>
    <col min="4" max="5" width="25.5" customWidth="1"/>
  </cols>
  <sheetData>
    <row r="1" spans="1:5" x14ac:dyDescent="0.25">
      <c r="A1" s="1"/>
      <c r="B1" s="2"/>
      <c r="C1" s="2"/>
      <c r="D1" s="3"/>
      <c r="E1" s="3" t="s">
        <v>0</v>
      </c>
    </row>
    <row r="2" spans="1:5" ht="28.7" customHeight="1" x14ac:dyDescent="0.25">
      <c r="A2" s="4"/>
      <c r="B2" s="5"/>
      <c r="C2" s="5"/>
      <c r="D2" s="30" t="s">
        <v>9</v>
      </c>
      <c r="E2" s="30"/>
    </row>
    <row r="3" spans="1:5" x14ac:dyDescent="0.25">
      <c r="A3" s="4"/>
      <c r="B3" s="5"/>
      <c r="C3" s="5"/>
      <c r="D3" s="6"/>
      <c r="E3" s="6"/>
    </row>
    <row r="4" spans="1:5" x14ac:dyDescent="0.25">
      <c r="A4" s="4"/>
      <c r="B4" s="5"/>
      <c r="C4" s="5"/>
      <c r="D4" s="6"/>
      <c r="E4" s="6"/>
    </row>
    <row r="5" spans="1:5" x14ac:dyDescent="0.25">
      <c r="A5" s="4"/>
      <c r="B5" s="5"/>
      <c r="C5" s="5"/>
      <c r="D5" s="6"/>
      <c r="E5" s="6"/>
    </row>
    <row r="6" spans="1:5" ht="78" customHeight="1" x14ac:dyDescent="0.25">
      <c r="A6" s="31" t="s">
        <v>1</v>
      </c>
      <c r="B6" s="31"/>
      <c r="C6" s="31"/>
      <c r="D6" s="31"/>
      <c r="E6" s="31"/>
    </row>
    <row r="7" spans="1:5" x14ac:dyDescent="0.25">
      <c r="A7" s="32"/>
      <c r="B7" s="32"/>
      <c r="C7" s="32"/>
      <c r="D7" s="32"/>
      <c r="E7" s="32"/>
    </row>
    <row r="8" spans="1:5" ht="78.75" x14ac:dyDescent="0.25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</row>
    <row r="9" spans="1:5" x14ac:dyDescent="0.25">
      <c r="A9" s="8">
        <v>1</v>
      </c>
      <c r="B9" s="9" t="str">
        <f>'[1]Розрахунок тарифів'!B9</f>
        <v>56ZOPZHI4096503F</v>
      </c>
      <c r="C9" s="9" t="str">
        <f>VLOOKUP(B9,'[1]Розрахунок тарифів'!B:J,9,0)</f>
        <v>Бердичівське ЛВУМГ</v>
      </c>
      <c r="D9" s="29">
        <v>17153.037220296334</v>
      </c>
      <c r="E9" s="10">
        <v>51767.934677834448</v>
      </c>
    </row>
    <row r="10" spans="1:5" x14ac:dyDescent="0.25">
      <c r="A10" s="8">
        <f>A9+1</f>
        <v>2</v>
      </c>
      <c r="B10" s="9" t="str">
        <f>'[1]Розрахунок тарифів'!B12</f>
        <v>56ZOPHML41002033</v>
      </c>
      <c r="C10" s="9" t="str">
        <f>VLOOKUP(B10,'[1]Розрахунок тарифів'!B:J,9,0)</f>
        <v>Бердичівське ЛВУМГ</v>
      </c>
      <c r="D10" s="29">
        <v>4370.3439344455383</v>
      </c>
      <c r="E10" s="10">
        <v>13481.049435837851</v>
      </c>
    </row>
    <row r="11" spans="1:5" x14ac:dyDescent="0.25">
      <c r="A11" s="8">
        <f t="shared" ref="A11:A74" si="0">A10+1</f>
        <v>3</v>
      </c>
      <c r="B11" s="9" t="str">
        <f>'[1]Розрахунок тарифів'!B13</f>
        <v>56ZOPZHI4094704F</v>
      </c>
      <c r="C11" s="9" t="str">
        <f>VLOOKUP(B11,'[1]Розрахунок тарифів'!B:J,9,0)</f>
        <v>Бердичівське ЛВУМГ</v>
      </c>
      <c r="D11" s="29">
        <v>2778.660672866064</v>
      </c>
      <c r="E11" s="10">
        <v>7358.0244765154212</v>
      </c>
    </row>
    <row r="12" spans="1:5" x14ac:dyDescent="0.25">
      <c r="A12" s="8">
        <f t="shared" si="0"/>
        <v>4</v>
      </c>
      <c r="B12" s="9" t="str">
        <f>'[1]Розрахунок тарифів'!B18</f>
        <v>56ZOPVIN40921025</v>
      </c>
      <c r="C12" s="9" t="str">
        <f>VLOOKUP(B12,'[1]Розрахунок тарифів'!B:J,9,0)</f>
        <v>Бердичівське ЛВУМГ</v>
      </c>
      <c r="D12" s="29">
        <v>30445.066171380386</v>
      </c>
      <c r="E12" s="10">
        <v>62627.989260644077</v>
      </c>
    </row>
    <row r="13" spans="1:5" x14ac:dyDescent="0.25">
      <c r="A13" s="8">
        <f t="shared" si="0"/>
        <v>5</v>
      </c>
      <c r="B13" s="9" t="str">
        <f>'[1]Розрахунок тарифів'!B19</f>
        <v>56ZOPZHI1003103D</v>
      </c>
      <c r="C13" s="9" t="str">
        <f>VLOOKUP(B13,'[1]Розрахунок тарифів'!B:J,9,0)</f>
        <v>Бердичівське ЛВУМГ</v>
      </c>
      <c r="D13" s="29">
        <v>2606.9158666294479</v>
      </c>
      <c r="E13" s="10">
        <v>15468.54174778</v>
      </c>
    </row>
    <row r="14" spans="1:5" x14ac:dyDescent="0.25">
      <c r="A14" s="8">
        <f t="shared" si="0"/>
        <v>6</v>
      </c>
      <c r="B14" s="9" t="str">
        <f>'[1]Розрахунок тарифів'!B25</f>
        <v>56ZOPHML41020023</v>
      </c>
      <c r="C14" s="9" t="str">
        <f>VLOOKUP(B14,'[1]Розрахунок тарифів'!B:J,9,0)</f>
        <v>Бердичівське ЛВУМГ</v>
      </c>
      <c r="D14" s="29">
        <v>23089.294394585977</v>
      </c>
      <c r="E14" s="10">
        <v>53882.415845862546</v>
      </c>
    </row>
    <row r="15" spans="1:5" x14ac:dyDescent="0.25">
      <c r="A15" s="8">
        <f t="shared" si="0"/>
        <v>7</v>
      </c>
      <c r="B15" s="9" t="str">
        <f>'[1]Розрахунок тарифів'!B28</f>
        <v>56ZOPZHI1002701Z</v>
      </c>
      <c r="C15" s="9" t="str">
        <f>VLOOKUP(B15,'[1]Розрахунок тарифів'!B:J,9,0)</f>
        <v>Бердичівське ЛВУМГ</v>
      </c>
      <c r="D15" s="29">
        <v>2126.190090385724</v>
      </c>
      <c r="E15" s="10">
        <v>14238.27709452055</v>
      </c>
    </row>
    <row r="16" spans="1:5" x14ac:dyDescent="0.25">
      <c r="A16" s="8">
        <f t="shared" si="0"/>
        <v>8</v>
      </c>
      <c r="B16" s="9" t="str">
        <f>'[1]Розрахунок тарифів'!B43</f>
        <v>56ZOPZHI4092602X</v>
      </c>
      <c r="C16" s="9" t="str">
        <f>VLOOKUP(B16,'[1]Розрахунок тарифів'!B:J,9,0)</f>
        <v>Бердичівське ЛВУМГ</v>
      </c>
      <c r="D16" s="29">
        <v>16903.665810666771</v>
      </c>
      <c r="E16" s="10">
        <v>51413.471694567241</v>
      </c>
    </row>
    <row r="17" spans="1:5" x14ac:dyDescent="0.25">
      <c r="A17" s="8">
        <f t="shared" si="0"/>
        <v>9</v>
      </c>
      <c r="B17" s="9" t="str">
        <f>'[1]Розрахунок тарифів'!B73</f>
        <v>56ZOPHML4099803Z</v>
      </c>
      <c r="C17" s="9" t="str">
        <f>VLOOKUP(B17,'[1]Розрахунок тарифів'!B:J,9,0)</f>
        <v>Бердичівське ЛВУМГ</v>
      </c>
      <c r="D17" s="29">
        <v>31534.634859683043</v>
      </c>
      <c r="E17" s="10">
        <v>64080.053137849834</v>
      </c>
    </row>
    <row r="18" spans="1:5" x14ac:dyDescent="0.25">
      <c r="A18" s="8">
        <f t="shared" si="0"/>
        <v>10</v>
      </c>
      <c r="B18" s="9" t="str">
        <f>'[1]Розрахунок тарифів'!B88</f>
        <v>56ZOPZHI4092902L</v>
      </c>
      <c r="C18" s="9" t="str">
        <f>VLOOKUP(B18,'[1]Розрахунок тарифів'!B:J,9,0)</f>
        <v>Бердичівське ЛВУМГ</v>
      </c>
      <c r="D18" s="29">
        <v>16222.092450613911</v>
      </c>
      <c r="E18" s="10">
        <v>50582.766689672651</v>
      </c>
    </row>
    <row r="19" spans="1:5" x14ac:dyDescent="0.25">
      <c r="A19" s="8">
        <f t="shared" si="0"/>
        <v>11</v>
      </c>
      <c r="B19" s="9" t="str">
        <f>'[1]Розрахунок тарифів'!B102</f>
        <v>56ZOPZHI40967029</v>
      </c>
      <c r="C19" s="9" t="str">
        <f>VLOOKUP(B19,'[1]Розрахунок тарифів'!B:J,9,0)</f>
        <v>Бердичівське ЛВУМГ</v>
      </c>
      <c r="D19" s="29">
        <v>6365.0544148423214</v>
      </c>
      <c r="E19" s="10">
        <v>18218.907924430816</v>
      </c>
    </row>
    <row r="20" spans="1:5" x14ac:dyDescent="0.25">
      <c r="A20" s="8">
        <f t="shared" si="0"/>
        <v>12</v>
      </c>
      <c r="B20" s="9" t="str">
        <f>'[1]Розрахунок тарифів'!B108</f>
        <v>56ZOPZHI4094401X</v>
      </c>
      <c r="C20" s="9" t="str">
        <f>VLOOKUP(B20,'[1]Розрахунок тарифів'!B:J,9,0)</f>
        <v>Бердичівське ЛВУМГ</v>
      </c>
      <c r="D20" s="29">
        <v>11647.492867161107</v>
      </c>
      <c r="E20" s="10">
        <v>22654.283524909431</v>
      </c>
    </row>
    <row r="21" spans="1:5" x14ac:dyDescent="0.25">
      <c r="A21" s="8">
        <f t="shared" si="0"/>
        <v>13</v>
      </c>
      <c r="B21" s="9" t="str">
        <f>'[1]Розрахунок тарифів'!B123</f>
        <v>56ZOPHML4099402G</v>
      </c>
      <c r="C21" s="9" t="str">
        <f>VLOOKUP(B21,'[1]Розрахунок тарифів'!B:J,9,0)</f>
        <v>Бердичівське ЛВУМГ</v>
      </c>
      <c r="D21" s="29">
        <v>11198.491544524019</v>
      </c>
      <c r="E21" s="10">
        <v>22315.929396314437</v>
      </c>
    </row>
    <row r="22" spans="1:5" x14ac:dyDescent="0.25">
      <c r="A22" s="8">
        <f t="shared" si="0"/>
        <v>14</v>
      </c>
      <c r="B22" s="9" t="str">
        <f>'[1]Розрахунок тарифів'!B126</f>
        <v>56ZOPHML10028030</v>
      </c>
      <c r="C22" s="9" t="str">
        <f>VLOOKUP(B22,'[1]Розрахунок тарифів'!B:J,9,0)</f>
        <v>Бердичівське ЛВУМГ</v>
      </c>
      <c r="D22" s="29">
        <v>19128.736370081519</v>
      </c>
      <c r="E22" s="10">
        <v>55689.774543202599</v>
      </c>
    </row>
    <row r="23" spans="1:5" x14ac:dyDescent="0.25">
      <c r="A23" s="8">
        <f t="shared" si="0"/>
        <v>15</v>
      </c>
      <c r="B23" s="9" t="str">
        <f>'[1]Розрахунок тарифів'!B139</f>
        <v>56ZOPTER1003201S</v>
      </c>
      <c r="C23" s="9" t="str">
        <f>VLOOKUP(B23,'[1]Розрахунок тарифів'!B:J,9,0)</f>
        <v>Бердичівське ЛВУМГ</v>
      </c>
      <c r="D23" s="29">
        <v>2293.0965234864598</v>
      </c>
      <c r="E23" s="10">
        <v>14618.543974534701</v>
      </c>
    </row>
    <row r="24" spans="1:5" x14ac:dyDescent="0.25">
      <c r="A24" s="8">
        <f t="shared" si="0"/>
        <v>16</v>
      </c>
      <c r="B24" s="9" t="str">
        <f>'[1]Розрахунок тарифів'!B142</f>
        <v>56ZOPVIN40931012</v>
      </c>
      <c r="C24" s="9" t="str">
        <f>VLOOKUP(B24,'[1]Розрахунок тарифів'!B:J,9,0)</f>
        <v>Бердичівське ЛВУМГ</v>
      </c>
      <c r="D24" s="29">
        <v>22777.365870785703</v>
      </c>
      <c r="E24" s="10">
        <v>53282.557955580036</v>
      </c>
    </row>
    <row r="25" spans="1:5" x14ac:dyDescent="0.25">
      <c r="A25" s="8">
        <f t="shared" si="0"/>
        <v>17</v>
      </c>
      <c r="B25" s="9" t="str">
        <f>'[1]Розрахунок тарифів'!B150</f>
        <v>56ZOPZHI41097024</v>
      </c>
      <c r="C25" s="9" t="str">
        <f>VLOOKUP(B25,'[1]Розрахунок тарифів'!B:J,9,0)</f>
        <v>Бердичівське ЛВУМГ</v>
      </c>
      <c r="D25" s="29">
        <v>6732.0602289961917</v>
      </c>
      <c r="E25" s="10">
        <v>19093.196746572321</v>
      </c>
    </row>
    <row r="26" spans="1:5" x14ac:dyDescent="0.25">
      <c r="A26" s="8">
        <f t="shared" si="0"/>
        <v>18</v>
      </c>
      <c r="B26" s="9" t="str">
        <f>'[1]Розрахунок тарифів'!B7</f>
        <v>56ZOPRIV1002002M</v>
      </c>
      <c r="C26" s="9" t="str">
        <f>VLOOKUP(B26,'[1]Розрахунок тарифів'!B:J,9,0)</f>
        <v>Бібрське ЛВУМГ</v>
      </c>
      <c r="D26" s="29">
        <v>6361.9028671420056</v>
      </c>
      <c r="E26" s="10">
        <v>19055.325087058209</v>
      </c>
    </row>
    <row r="27" spans="1:5" x14ac:dyDescent="0.25">
      <c r="A27" s="8">
        <f t="shared" si="0"/>
        <v>19</v>
      </c>
      <c r="B27" s="9" t="str">
        <f>'[1]Розрахунок тарифів'!B24</f>
        <v>56ZOPRIV41050057</v>
      </c>
      <c r="C27" s="9" t="str">
        <f>VLOOKUP(B27,'[1]Розрахунок тарифів'!B:J,9,0)</f>
        <v>Бібрське ЛВУМГ</v>
      </c>
      <c r="D27" s="29">
        <v>6607.9375281780649</v>
      </c>
      <c r="E27" s="10">
        <v>18831.937931194236</v>
      </c>
    </row>
    <row r="28" spans="1:5" x14ac:dyDescent="0.25">
      <c r="A28" s="8">
        <f t="shared" si="0"/>
        <v>20</v>
      </c>
      <c r="B28" s="11" t="str">
        <f>'[1]Розрахунок тарифів'!B26</f>
        <v>56ZOPRIV1002001O</v>
      </c>
      <c r="C28" s="12" t="str">
        <f>VLOOKUP(B28,'[1]Розрахунок тарифів'!B:J,9,0)</f>
        <v>Бібрське ЛВУМГ</v>
      </c>
      <c r="D28" s="29">
        <v>2201.3926055388938</v>
      </c>
      <c r="E28" s="10">
        <v>14656.714777384763</v>
      </c>
    </row>
    <row r="29" spans="1:5" x14ac:dyDescent="0.25">
      <c r="A29" s="8">
        <f t="shared" si="0"/>
        <v>21</v>
      </c>
      <c r="B29" s="13" t="str">
        <f>'[1]Розрахунок тарифів'!B29</f>
        <v>56ZOPVOL4121303U</v>
      </c>
      <c r="C29" s="12" t="str">
        <f>VLOOKUP(B29,'[1]Розрахунок тарифів'!B:J,9,0)</f>
        <v>Бібрське ЛВУМГ</v>
      </c>
      <c r="D29" s="29">
        <v>5994.5307798133827</v>
      </c>
      <c r="E29" s="10">
        <v>12028.714353367332</v>
      </c>
    </row>
    <row r="30" spans="1:5" x14ac:dyDescent="0.25">
      <c r="A30" s="8">
        <f t="shared" si="0"/>
        <v>22</v>
      </c>
      <c r="B30" s="11" t="str">
        <f>'[1]Розрахунок тарифів'!B38</f>
        <v>56ZOPRIV4105601S</v>
      </c>
      <c r="C30" s="12" t="str">
        <f>VLOOKUP(B30,'[1]Розрахунок тарифів'!B:J,9,0)</f>
        <v>Бібрське ЛВУМГ</v>
      </c>
      <c r="D30" s="29">
        <v>6252.1464967217171</v>
      </c>
      <c r="E30" s="10">
        <v>36217.180216737994</v>
      </c>
    </row>
    <row r="31" spans="1:5" x14ac:dyDescent="0.25">
      <c r="A31" s="8">
        <f t="shared" si="0"/>
        <v>23</v>
      </c>
      <c r="B31" s="11" t="str">
        <f>'[1]Розрахунок тарифів'!B39</f>
        <v>56ZOPLVI4110305U</v>
      </c>
      <c r="C31" s="12" t="str">
        <f>VLOOKUP(B31,'[1]Розрахунок тарифів'!B:J,9,0)</f>
        <v>Бібрське ЛВУМГ</v>
      </c>
      <c r="D31" s="29">
        <v>11947.782325683704</v>
      </c>
      <c r="E31" s="10">
        <v>23337.130902896184</v>
      </c>
    </row>
    <row r="32" spans="1:5" x14ac:dyDescent="0.25">
      <c r="A32" s="8">
        <f t="shared" si="0"/>
        <v>24</v>
      </c>
      <c r="B32" s="11" t="str">
        <f>'[1]Розрахунок тарифів'!B41</f>
        <v>56ZOPLVI41147020</v>
      </c>
      <c r="C32" s="12" t="str">
        <f>VLOOKUP(B32,'[1]Розрахунок тарифів'!B:J,9,0)</f>
        <v>Бібрське ЛВУМГ</v>
      </c>
      <c r="D32" s="29">
        <v>5547.267580891089</v>
      </c>
      <c r="E32" s="10">
        <v>11421.624433038061</v>
      </c>
    </row>
    <row r="33" spans="1:5" x14ac:dyDescent="0.25">
      <c r="A33" s="8">
        <f t="shared" si="0"/>
        <v>25</v>
      </c>
      <c r="B33" s="11" t="str">
        <f>'[1]Розрахунок тарифів'!B68</f>
        <v>56ZOPLVI4113101V</v>
      </c>
      <c r="C33" s="12" t="str">
        <f>VLOOKUP(B33,'[1]Розрахунок тарифів'!B:J,9,0)</f>
        <v>Бібрське ЛВУМГ</v>
      </c>
      <c r="D33" s="29">
        <v>7976.0148121148841</v>
      </c>
      <c r="E33" s="10">
        <v>17963.602797551041</v>
      </c>
    </row>
    <row r="34" spans="1:5" x14ac:dyDescent="0.25">
      <c r="A34" s="8">
        <f t="shared" si="0"/>
        <v>26</v>
      </c>
      <c r="B34" s="11" t="str">
        <f>'[1]Розрахунок тарифів'!B74</f>
        <v>56ZOPLVI4112111X</v>
      </c>
      <c r="C34" s="12" t="str">
        <f>VLOOKUP(B34,'[1]Розрахунок тарифів'!B:J,9,0)</f>
        <v>Бібрське ЛВУМГ</v>
      </c>
      <c r="D34" s="29">
        <v>10864.573003801297</v>
      </c>
      <c r="E34" s="10">
        <v>21871.62323780205</v>
      </c>
    </row>
    <row r="35" spans="1:5" x14ac:dyDescent="0.25">
      <c r="A35" s="8">
        <f t="shared" si="0"/>
        <v>27</v>
      </c>
      <c r="B35" s="11" t="str">
        <f>'[1]Розрахунок тарифів'!B75</f>
        <v>56ZOPLVI4112201W</v>
      </c>
      <c r="C35" s="12" t="str">
        <f>VLOOKUP(B35,'[1]Розрахунок тарифів'!B:J,9,0)</f>
        <v>Бібрське ЛВУМГ</v>
      </c>
      <c r="D35" s="29">
        <v>24243.11219775457</v>
      </c>
      <c r="E35" s="10">
        <v>115431.16963885559</v>
      </c>
    </row>
    <row r="36" spans="1:5" x14ac:dyDescent="0.25">
      <c r="A36" s="8">
        <f t="shared" si="0"/>
        <v>28</v>
      </c>
      <c r="B36" s="11" t="str">
        <f>'[1]Розрахунок тарифів'!B84</f>
        <v>56ZOPRIV4105002D</v>
      </c>
      <c r="C36" s="12" t="str">
        <f>VLOOKUP(B36,'[1]Розрахунок тарифів'!B:J,9,0)</f>
        <v>Бібрське ЛВУМГ</v>
      </c>
      <c r="D36" s="29">
        <v>6607.9375281780649</v>
      </c>
      <c r="E36" s="10">
        <v>36811.662158741885</v>
      </c>
    </row>
    <row r="37" spans="1:5" x14ac:dyDescent="0.25">
      <c r="A37" s="8">
        <f t="shared" si="0"/>
        <v>29</v>
      </c>
      <c r="B37" s="11" t="str">
        <f>'[1]Розрахунок тарифів'!B85</f>
        <v>56ZOPRIV4105001F</v>
      </c>
      <c r="C37" s="12" t="str">
        <f>VLOOKUP(B37,'[1]Розрахунок тарифів'!B:J,9,0)</f>
        <v>Бібрське ЛВУМГ</v>
      </c>
      <c r="D37" s="29">
        <v>6607.9375281780649</v>
      </c>
      <c r="E37" s="10">
        <v>36811.662158741885</v>
      </c>
    </row>
    <row r="38" spans="1:5" x14ac:dyDescent="0.25">
      <c r="A38" s="8">
        <f t="shared" si="0"/>
        <v>30</v>
      </c>
      <c r="B38" s="11" t="str">
        <f>'[1]Розрахунок тарифів'!B86</f>
        <v>56ZOPLVI41145036</v>
      </c>
      <c r="C38" s="12" t="str">
        <f>VLOOKUP(B38,'[1]Розрахунок тарифів'!B:J,9,0)</f>
        <v>Бібрське ЛВУМГ</v>
      </c>
      <c r="D38" s="29">
        <v>5688.6267450816467</v>
      </c>
      <c r="E38" s="10">
        <v>11604.818760888495</v>
      </c>
    </row>
    <row r="39" spans="1:5" x14ac:dyDescent="0.25">
      <c r="A39" s="8">
        <f t="shared" si="0"/>
        <v>31</v>
      </c>
      <c r="B39" s="11" t="str">
        <f>'[1]Розрахунок тарифів'!B93</f>
        <v>56ZOPLVI4115702W</v>
      </c>
      <c r="C39" s="12" t="str">
        <f>VLOOKUP(B39,'[1]Розрахунок тарифів'!B:J,9,0)</f>
        <v>Бібрське ЛВУМГ</v>
      </c>
      <c r="D39" s="29">
        <v>19680.822447181265</v>
      </c>
      <c r="E39" s="10">
        <v>47052.766768403868</v>
      </c>
    </row>
    <row r="40" spans="1:5" x14ac:dyDescent="0.25">
      <c r="A40" s="8">
        <f t="shared" si="0"/>
        <v>32</v>
      </c>
      <c r="B40" s="13" t="str">
        <f>'[1]Розрахунок тарифів'!B103</f>
        <v>56ZOPVOL1002504L</v>
      </c>
      <c r="C40" s="12" t="str">
        <f>VLOOKUP(B40,'[1]Розрахунок тарифів'!B:J,9,0)</f>
        <v>Бібрське ЛВУМГ</v>
      </c>
      <c r="D40" s="29">
        <v>16304.648258019963</v>
      </c>
      <c r="E40" s="10">
        <v>48372.657680914257</v>
      </c>
    </row>
    <row r="41" spans="1:5" x14ac:dyDescent="0.25">
      <c r="A41" s="8">
        <f t="shared" si="0"/>
        <v>33</v>
      </c>
      <c r="B41" s="13" t="str">
        <f>'[1]Розрахунок тарифів'!B105</f>
        <v>56ZOPLVI4125804I</v>
      </c>
      <c r="C41" s="12" t="str">
        <f>VLOOKUP(B41,'[1]Розрахунок тарифів'!B:J,9,0)</f>
        <v>Бібрське ЛВУМГ</v>
      </c>
      <c r="D41" s="29">
        <v>15371.526534546509</v>
      </c>
      <c r="E41" s="10">
        <v>49782.303593327881</v>
      </c>
    </row>
    <row r="42" spans="1:5" x14ac:dyDescent="0.25">
      <c r="A42" s="8">
        <f t="shared" si="0"/>
        <v>34</v>
      </c>
      <c r="B42" s="13" t="str">
        <f>'[1]Розрахунок тарифів'!B107</f>
        <v>56ZOPRIV1002003K</v>
      </c>
      <c r="C42" s="12" t="str">
        <f>VLOOKUP(B42,'[1]Розрахунок тарифів'!B:J,9,0)</f>
        <v>Бібрське ЛВУМГ</v>
      </c>
      <c r="D42" s="29">
        <v>9655.6401575778</v>
      </c>
      <c r="E42" s="10">
        <v>23209.287793692831</v>
      </c>
    </row>
    <row r="43" spans="1:5" x14ac:dyDescent="0.25">
      <c r="A43" s="8">
        <f t="shared" si="0"/>
        <v>35</v>
      </c>
      <c r="B43" s="13" t="str">
        <f>'[1]Розрахунок тарифів'!B111</f>
        <v>56ZOPVOL1002502P</v>
      </c>
      <c r="C43" s="9" t="str">
        <f>VLOOKUP(B43,'[1]Розрахунок тарифів'!B:J,9,0)</f>
        <v>Бібрське ЛВУМГ</v>
      </c>
      <c r="D43" s="29">
        <v>3537.7392931280365</v>
      </c>
      <c r="E43" s="10">
        <v>11003.935556587037</v>
      </c>
    </row>
    <row r="44" spans="1:5" x14ac:dyDescent="0.25">
      <c r="A44" s="8">
        <f t="shared" si="0"/>
        <v>36</v>
      </c>
      <c r="B44" s="13" t="str">
        <f>'[1]Розрахунок тарифів'!B117</f>
        <v>56ZOPVOL41228019</v>
      </c>
      <c r="C44" s="9" t="str">
        <f>VLOOKUP(B44,'[1]Розрахунок тарифів'!B:J,9,0)</f>
        <v>Бібрське ЛВУМГ</v>
      </c>
      <c r="D44" s="29">
        <v>24552.714412639027</v>
      </c>
      <c r="E44" s="10">
        <v>53218.543666570993</v>
      </c>
    </row>
    <row r="45" spans="1:5" x14ac:dyDescent="0.25">
      <c r="A45" s="8">
        <f t="shared" si="0"/>
        <v>37</v>
      </c>
      <c r="B45" s="13" t="str">
        <f>'[1]Розрахунок тарифів'!B119</f>
        <v>56ZOPLVI1000601Q</v>
      </c>
      <c r="C45" s="9" t="str">
        <f>VLOOKUP(B45,'[1]Розрахунок тарифів'!B:J,9,0)</f>
        <v>Бібрське ЛВУМГ</v>
      </c>
      <c r="D45" s="29">
        <v>9277.9297888169058</v>
      </c>
      <c r="E45" s="10">
        <v>22974.593838293873</v>
      </c>
    </row>
    <row r="46" spans="1:5" x14ac:dyDescent="0.25">
      <c r="A46" s="8">
        <f t="shared" si="0"/>
        <v>38</v>
      </c>
      <c r="B46" s="9" t="str">
        <f>'[1]Розрахунок тарифів'!B52</f>
        <v>56ZOPIVF4134402N</v>
      </c>
      <c r="C46" s="9" t="str">
        <f>VLOOKUP(B46,'[1]Розрахунок тарифів'!B:J,9,0)</f>
        <v>Богородчанське ЛВУМГ</v>
      </c>
      <c r="D46" s="29">
        <v>15436.471956189293</v>
      </c>
      <c r="E46" s="10">
        <v>49713.755103368116</v>
      </c>
    </row>
    <row r="47" spans="1:5" x14ac:dyDescent="0.25">
      <c r="A47" s="8">
        <f t="shared" si="0"/>
        <v>39</v>
      </c>
      <c r="B47" s="9" t="str">
        <f>'[1]Розрахунок тарифів'!B77</f>
        <v>56ZOPIVF2004501P</v>
      </c>
      <c r="C47" s="9" t="str">
        <f>VLOOKUP(B47,'[1]Розрахунок тарифів'!B:J,9,0)</f>
        <v>Богородчанське ЛВУМГ</v>
      </c>
      <c r="D47" s="29">
        <v>2626.6745654169035</v>
      </c>
      <c r="E47" s="10">
        <v>6954.5998654858986</v>
      </c>
    </row>
    <row r="48" spans="1:5" x14ac:dyDescent="0.25">
      <c r="A48" s="8">
        <f t="shared" si="0"/>
        <v>40</v>
      </c>
      <c r="B48" s="9" t="str">
        <f>'[1]Розрахунок тарифів'!B104</f>
        <v>56ZOPIVF4134502J</v>
      </c>
      <c r="C48" s="9" t="str">
        <f>VLOOKUP(B48,'[1]Розрахунок тарифів'!B:J,9,0)</f>
        <v>Богородчанське ЛВУМГ</v>
      </c>
      <c r="D48" s="29">
        <v>2265.2214383781429</v>
      </c>
      <c r="E48" s="10">
        <v>6590.2561891656842</v>
      </c>
    </row>
    <row r="49" spans="1:5" x14ac:dyDescent="0.25">
      <c r="A49" s="8">
        <f t="shared" si="0"/>
        <v>41</v>
      </c>
      <c r="B49" s="9" t="str">
        <f>'[1]Розрахунок тарифів'!B112</f>
        <v>56ZOPIVF1008101T</v>
      </c>
      <c r="C49" s="9" t="str">
        <f>VLOOKUP(B49,'[1]Розрахунок тарифів'!B:J,9,0)</f>
        <v>Богородчанське ЛВУМГ</v>
      </c>
      <c r="D49" s="29">
        <v>14924.961454067356</v>
      </c>
      <c r="E49" s="10">
        <v>50587.806597999559</v>
      </c>
    </row>
    <row r="50" spans="1:5" x14ac:dyDescent="0.25">
      <c r="A50" s="8">
        <f t="shared" si="0"/>
        <v>42</v>
      </c>
      <c r="B50" s="9" t="str">
        <f>'[1]Розрахунок тарифів'!B134</f>
        <v>56ZOPTER4131003U</v>
      </c>
      <c r="C50" s="9" t="str">
        <f>VLOOKUP(B50,'[1]Розрахунок тарифів'!B:J,9,0)</f>
        <v>Богородчанське ЛВУМГ</v>
      </c>
      <c r="D50" s="29">
        <v>39203.928515822627</v>
      </c>
      <c r="E50" s="10">
        <v>68061.13134082008</v>
      </c>
    </row>
    <row r="51" spans="1:5" x14ac:dyDescent="0.25">
      <c r="A51" s="8">
        <f t="shared" si="0"/>
        <v>43</v>
      </c>
      <c r="B51" s="9" t="str">
        <f>'[1]Розрахунок тарифів'!B146</f>
        <v>56ZOPTER4132001T</v>
      </c>
      <c r="C51" s="9" t="str">
        <f>VLOOKUP(B51,'[1]Розрахунок тарифів'!B:J,9,0)</f>
        <v>Богородчанське ЛВУМГ</v>
      </c>
      <c r="D51" s="29">
        <v>41004.64874188781</v>
      </c>
      <c r="E51" s="10">
        <v>70230.2568855016</v>
      </c>
    </row>
    <row r="52" spans="1:5" x14ac:dyDescent="0.25">
      <c r="A52" s="8">
        <f t="shared" si="0"/>
        <v>44</v>
      </c>
      <c r="B52" s="9" t="str">
        <f>'[1]Розрахунок тарифів'!B8</f>
        <v>56ZOPKIE1003203F</v>
      </c>
      <c r="C52" s="9" t="str">
        <f>VLOOKUP(B52,'[1]Розрахунок тарифів'!B:J,9,0)</f>
        <v>Боярське ЛВУМГ</v>
      </c>
      <c r="D52" s="29">
        <v>15889.034615223016</v>
      </c>
      <c r="E52" s="10">
        <v>51891.288375777294</v>
      </c>
    </row>
    <row r="53" spans="1:5" x14ac:dyDescent="0.25">
      <c r="A53" s="8">
        <f t="shared" si="0"/>
        <v>45</v>
      </c>
      <c r="B53" s="9" t="str">
        <f>'[1]Розрахунок тарифів'!B10</f>
        <v>56ZOPCHG1006502X</v>
      </c>
      <c r="C53" s="9" t="str">
        <f>VLOOKUP(B53,'[1]Розрахунок тарифів'!B:J,9,0)</f>
        <v>Боярське ЛВУМГ</v>
      </c>
      <c r="D53" s="29">
        <v>21745.794574182775</v>
      </c>
      <c r="E53" s="10">
        <v>58215.869420992036</v>
      </c>
    </row>
    <row r="54" spans="1:5" x14ac:dyDescent="0.25">
      <c r="A54" s="8">
        <f t="shared" si="0"/>
        <v>46</v>
      </c>
      <c r="B54" s="9" t="str">
        <f>'[1]Розрахунок тарифів'!B16</f>
        <v>56ZOPCHG10128010</v>
      </c>
      <c r="C54" s="9" t="str">
        <f>VLOOKUP(B54,'[1]Розрахунок тарифів'!B:J,9,0)</f>
        <v>Боярське ЛВУМГ</v>
      </c>
      <c r="D54" s="29">
        <v>18233.257896953004</v>
      </c>
      <c r="E54" s="10">
        <v>54275.238173673861</v>
      </c>
    </row>
    <row r="55" spans="1:5" x14ac:dyDescent="0.25">
      <c r="A55" s="8">
        <f t="shared" si="0"/>
        <v>47</v>
      </c>
      <c r="B55" s="9" t="str">
        <f>'[1]Розрахунок тарифів'!B17</f>
        <v>56ZOPCHG1006503V</v>
      </c>
      <c r="C55" s="9" t="str">
        <f>VLOOKUP(B55,'[1]Розрахунок тарифів'!B:J,9,0)</f>
        <v>Боярське ЛВУМГ</v>
      </c>
      <c r="D55" s="29">
        <v>56935.52892616704</v>
      </c>
      <c r="E55" s="10">
        <v>96280.552601511154</v>
      </c>
    </row>
    <row r="56" spans="1:5" x14ac:dyDescent="0.25">
      <c r="A56" s="8">
        <f t="shared" si="0"/>
        <v>48</v>
      </c>
      <c r="B56" s="9" t="str">
        <f>'[1]Розрахунок тарифів'!B30</f>
        <v>56ZOPCHG1006501Z</v>
      </c>
      <c r="C56" s="9" t="str">
        <f>VLOOKUP(B56,'[1]Розрахунок тарифів'!B:J,9,0)</f>
        <v>Боярське ЛВУМГ</v>
      </c>
      <c r="D56" s="29">
        <v>9120.2271265746804</v>
      </c>
      <c r="E56" s="10">
        <v>22260.710750543018</v>
      </c>
    </row>
    <row r="57" spans="1:5" x14ac:dyDescent="0.25">
      <c r="A57" s="8">
        <f t="shared" si="0"/>
        <v>49</v>
      </c>
      <c r="B57" s="9" t="str">
        <f>'[1]Розрахунок тарифів'!B31</f>
        <v>56ZOPKIE10028010</v>
      </c>
      <c r="C57" s="9" t="str">
        <f>VLOOKUP(B57,'[1]Розрахунок тарифів'!B:J,9,0)</f>
        <v>Боярське ЛВУМГ</v>
      </c>
      <c r="D57" s="29">
        <v>23966.923951153629</v>
      </c>
      <c r="E57" s="10">
        <v>60913.503969255835</v>
      </c>
    </row>
    <row r="58" spans="1:5" x14ac:dyDescent="0.25">
      <c r="A58" s="8">
        <f t="shared" si="0"/>
        <v>50</v>
      </c>
      <c r="B58" s="9" t="str">
        <f>'[1]Розрахунок тарифів'!B34</f>
        <v>56ZOPKIE4087402S</v>
      </c>
      <c r="C58" s="9" t="str">
        <f>VLOOKUP(B58,'[1]Розрахунок тарифів'!B:J,9,0)</f>
        <v>Боярське ЛВУМГ</v>
      </c>
      <c r="D58" s="29">
        <v>18085.05593793052</v>
      </c>
      <c r="E58" s="10">
        <v>52929.072238841094</v>
      </c>
    </row>
    <row r="59" spans="1:5" x14ac:dyDescent="0.25">
      <c r="A59" s="8">
        <f t="shared" si="0"/>
        <v>51</v>
      </c>
      <c r="B59" s="9" t="str">
        <f>'[1]Розрахунок тарифів'!B55</f>
        <v>56ZOPKIE4076602V</v>
      </c>
      <c r="C59" s="9" t="str">
        <f>VLOOKUP(B59,'[1]Розрахунок тарифів'!B:J,9,0)</f>
        <v>Боярське ЛВУМГ</v>
      </c>
      <c r="D59" s="29">
        <v>25959.69994014403</v>
      </c>
      <c r="E59" s="10">
        <v>57186.250582563873</v>
      </c>
    </row>
    <row r="60" spans="1:5" x14ac:dyDescent="0.25">
      <c r="A60" s="8">
        <f t="shared" si="0"/>
        <v>52</v>
      </c>
      <c r="B60" s="9" t="str">
        <f>'[1]Розрахунок тарифів'!B58</f>
        <v>56ZOPKIE40863012</v>
      </c>
      <c r="C60" s="9" t="str">
        <f>VLOOKUP(B60,'[1]Розрахунок тарифів'!B:J,9,0)</f>
        <v>Боярське ЛВУМГ</v>
      </c>
      <c r="D60" s="29">
        <v>17164.617395687419</v>
      </c>
      <c r="E60" s="10">
        <v>110904.05145879243</v>
      </c>
    </row>
    <row r="61" spans="1:5" x14ac:dyDescent="0.25">
      <c r="A61" s="8">
        <f t="shared" si="0"/>
        <v>53</v>
      </c>
      <c r="B61" s="9" t="str">
        <f>'[1]Розрахунок тарифів'!B89</f>
        <v>56ZOPKIE4089002Y</v>
      </c>
      <c r="C61" s="9" t="str">
        <f>VLOOKUP(B61,'[1]Розрахунок тарифів'!B:J,9,0)</f>
        <v>Боярське ЛВУМГ</v>
      </c>
      <c r="D61" s="29">
        <v>17164.617395687419</v>
      </c>
      <c r="E61" s="10">
        <v>51820.432045163288</v>
      </c>
    </row>
    <row r="62" spans="1:5" x14ac:dyDescent="0.25">
      <c r="A62" s="8">
        <f t="shared" si="0"/>
        <v>54</v>
      </c>
      <c r="B62" s="9" t="str">
        <f>'[1]Розрахунок тарифів'!B101</f>
        <v>56ZOPKIE1003204D</v>
      </c>
      <c r="C62" s="9" t="str">
        <f>VLOOKUP(B62,'[1]Розрахунок тарифів'!B:J,9,0)</f>
        <v>Боярське ЛВУМГ</v>
      </c>
      <c r="D62" s="29">
        <v>15889.034615223016</v>
      </c>
      <c r="E62" s="10">
        <v>51891.288375777294</v>
      </c>
    </row>
    <row r="63" spans="1:5" x14ac:dyDescent="0.25">
      <c r="A63" s="8">
        <f t="shared" si="0"/>
        <v>55</v>
      </c>
      <c r="B63" s="9" t="str">
        <f>'[1]Розрахунок тарифів'!B125</f>
        <v>56ZOPCHG4077602W</v>
      </c>
      <c r="C63" s="9" t="str">
        <f>VLOOKUP(B63,'[1]Розрахунок тарифів'!B:J,9,0)</f>
        <v>Боярське ЛВУМГ</v>
      </c>
      <c r="D63" s="29">
        <v>12243.301768958114</v>
      </c>
      <c r="E63" s="10">
        <v>23741.356494747524</v>
      </c>
    </row>
    <row r="64" spans="1:5" x14ac:dyDescent="0.25">
      <c r="A64" s="8">
        <f t="shared" si="0"/>
        <v>56</v>
      </c>
      <c r="B64" s="9" t="str">
        <f>'[1]Розрахунок тарифів'!B128</f>
        <v>56ZOPKIE10035041</v>
      </c>
      <c r="C64" s="9" t="str">
        <f>VLOOKUP(B64,'[1]Розрахунок тарифів'!B:J,9,0)</f>
        <v>Боярське ЛВУМГ</v>
      </c>
      <c r="D64" s="29">
        <v>17684.121134318706</v>
      </c>
      <c r="E64" s="10">
        <v>53896.225174328094</v>
      </c>
    </row>
    <row r="65" spans="1:5" x14ac:dyDescent="0.25">
      <c r="A65" s="8">
        <f t="shared" si="0"/>
        <v>57</v>
      </c>
      <c r="B65" s="9" t="str">
        <f>'[1]Розрахунок тарифів'!B132</f>
        <v>56ZOPCHG10125038</v>
      </c>
      <c r="C65" s="9" t="str">
        <f>VLOOKUP(B65,'[1]Розрахунок тарифів'!B:J,9,0)</f>
        <v>Боярське ЛВУМГ</v>
      </c>
      <c r="D65" s="29">
        <v>16855.792533333486</v>
      </c>
      <c r="E65" s="10">
        <v>52729.89258649027</v>
      </c>
    </row>
    <row r="66" spans="1:5" x14ac:dyDescent="0.25">
      <c r="A66" s="8">
        <f t="shared" si="0"/>
        <v>58</v>
      </c>
      <c r="B66" s="9" t="str">
        <f>'[1]Розрахунок тарифів'!B133</f>
        <v>56ZOPKIE1002802Z</v>
      </c>
      <c r="C66" s="9" t="str">
        <f>VLOOKUP(B66,'[1]Розрахунок тарифів'!B:J,9,0)</f>
        <v>Боярське ЛВУМГ</v>
      </c>
      <c r="D66" s="29">
        <v>13375.913488489045</v>
      </c>
      <c r="E66" s="10">
        <v>49084.376857806201</v>
      </c>
    </row>
    <row r="67" spans="1:5" x14ac:dyDescent="0.25">
      <c r="A67" s="8">
        <f t="shared" si="0"/>
        <v>59</v>
      </c>
      <c r="B67" s="9" t="str">
        <f>'[1]Розрахунок тарифів'!B141</f>
        <v>56ZOPKYI4084903A</v>
      </c>
      <c r="C67" s="9" t="str">
        <f>VLOOKUP(B67,'[1]Розрахунок тарифів'!B:J,9,0)</f>
        <v>Боярське ЛВУМГ</v>
      </c>
      <c r="D67" s="29">
        <v>18085.05593793052</v>
      </c>
      <c r="E67" s="10">
        <v>52929.072238841094</v>
      </c>
    </row>
    <row r="68" spans="1:5" x14ac:dyDescent="0.25">
      <c r="A68" s="8">
        <f t="shared" si="0"/>
        <v>60</v>
      </c>
      <c r="B68" s="9" t="str">
        <f>'[1]Розрахунок тарифів'!B37</f>
        <v>56ZOPZAK1006902K</v>
      </c>
      <c r="C68" s="9" t="str">
        <f>VLOOKUP(B68,'[1]Розрахунок тарифів'!B:J,9,0)</f>
        <v>Закарпатське ЛВУМГ</v>
      </c>
      <c r="D68" s="29">
        <v>15782.20699443101</v>
      </c>
      <c r="E68" s="10">
        <v>51446.193675160503</v>
      </c>
    </row>
    <row r="69" spans="1:5" x14ac:dyDescent="0.25">
      <c r="A69" s="8">
        <f t="shared" si="0"/>
        <v>61</v>
      </c>
      <c r="B69" s="9" t="str">
        <f>'[1]Розрахунок тарифів'!B95</f>
        <v>56ZOPZAK1006901M</v>
      </c>
      <c r="C69" s="9" t="str">
        <f>VLOOKUP(B69,'[1]Розрахунок тарифів'!B:J,9,0)</f>
        <v>Закарпатське ЛВУМГ</v>
      </c>
      <c r="D69" s="29">
        <v>6245.9111008291957</v>
      </c>
      <c r="E69" s="10">
        <v>18604.373850151776</v>
      </c>
    </row>
    <row r="70" spans="1:5" x14ac:dyDescent="0.25">
      <c r="A70" s="8">
        <f t="shared" si="0"/>
        <v>62</v>
      </c>
      <c r="B70" s="9" t="str">
        <f>'[1]Розрахунок тарифів'!B96</f>
        <v>56ZOPZAK4136802C</v>
      </c>
      <c r="C70" s="9" t="str">
        <f>VLOOKUP(B70,'[1]Розрахунок тарифів'!B:J,9,0)</f>
        <v>Закарпатське ЛВУМГ</v>
      </c>
      <c r="D70" s="29">
        <v>15570.603938296452</v>
      </c>
      <c r="E70" s="10">
        <v>49717.445351751405</v>
      </c>
    </row>
    <row r="71" spans="1:5" x14ac:dyDescent="0.25">
      <c r="A71" s="8">
        <f t="shared" si="0"/>
        <v>63</v>
      </c>
      <c r="B71" s="9" t="str">
        <f>'[1]Розрахунок тарифів'!B97</f>
        <v>56ZOPZAK41432028</v>
      </c>
      <c r="C71" s="9" t="str">
        <f>VLOOKUP(B71,'[1]Розрахунок тарифів'!B:J,9,0)</f>
        <v>Закарпатське ЛВУМГ</v>
      </c>
      <c r="D71" s="29">
        <v>4528.8740415461343</v>
      </c>
      <c r="E71" s="10">
        <v>13715.26820264987</v>
      </c>
    </row>
    <row r="72" spans="1:5" x14ac:dyDescent="0.25">
      <c r="A72" s="8">
        <f t="shared" si="0"/>
        <v>64</v>
      </c>
      <c r="B72" s="9" t="str">
        <f>'[1]Розрахунок тарифів'!B120</f>
        <v>56ZOPZAK1005801V</v>
      </c>
      <c r="C72" s="9" t="str">
        <f>VLOOKUP(B72,'[1]Розрахунок тарифів'!B:J,9,0)</f>
        <v>Закарпатське ЛВУМГ</v>
      </c>
      <c r="D72" s="29">
        <v>1805.6432749213441</v>
      </c>
      <c r="E72" s="10">
        <v>13503.281866838835</v>
      </c>
    </row>
    <row r="73" spans="1:5" x14ac:dyDescent="0.25">
      <c r="A73" s="8">
        <f t="shared" si="0"/>
        <v>65</v>
      </c>
      <c r="B73" s="9" t="str">
        <f>'[1]Розрахунок тарифів'!B124</f>
        <v>56ZOPZAK4143201A</v>
      </c>
      <c r="C73" s="9" t="str">
        <f>VLOOKUP(B73,'[1]Розрахунок тарифів'!B:J,9,0)</f>
        <v>Закарпатське ЛВУМГ</v>
      </c>
      <c r="D73" s="29">
        <v>4528.8740415461343</v>
      </c>
      <c r="E73" s="10">
        <v>13715.26820264987</v>
      </c>
    </row>
    <row r="74" spans="1:5" x14ac:dyDescent="0.25">
      <c r="A74" s="8">
        <f t="shared" si="0"/>
        <v>66</v>
      </c>
      <c r="B74" s="9" t="str">
        <f>'[1]Розрахунок тарифів'!B5</f>
        <v>56ZOPDNP4014301J</v>
      </c>
      <c r="C74" s="9" t="str">
        <f>VLOOKUP(B74,'[1]Розрахунок тарифів'!B:J,9,0)</f>
        <v>Запорізьке ЛВУМГ</v>
      </c>
      <c r="D74" s="29">
        <v>25868.759366840019</v>
      </c>
      <c r="E74" s="10">
        <v>57076.934204789723</v>
      </c>
    </row>
    <row r="75" spans="1:5" x14ac:dyDescent="0.25">
      <c r="A75" s="8">
        <f t="shared" ref="A75:A138" si="1">A74+1</f>
        <v>67</v>
      </c>
      <c r="B75" s="9" t="str">
        <f>'[1]Розрахунок тарифів'!B6</f>
        <v>56ZOPDNP4006101N</v>
      </c>
      <c r="C75" s="9" t="str">
        <f>VLOOKUP(B75,'[1]Розрахунок тарифів'!B:J,9,0)</f>
        <v>Запорізьке ЛВУМГ</v>
      </c>
      <c r="D75" s="29">
        <v>11031.825024539463</v>
      </c>
      <c r="E75" s="10">
        <v>21828.96784640702</v>
      </c>
    </row>
    <row r="76" spans="1:5" x14ac:dyDescent="0.25">
      <c r="A76" s="8">
        <f t="shared" si="1"/>
        <v>68</v>
      </c>
      <c r="B76" s="9" t="str">
        <f>'[1]Розрахунок тарифів'!B11</f>
        <v>56ZOPHRS1004801T</v>
      </c>
      <c r="C76" s="9" t="str">
        <f>VLOOKUP(B76,'[1]Розрахунок тарифів'!B:J,9,0)</f>
        <v>Запорізьке ЛВУМГ</v>
      </c>
      <c r="D76" s="29">
        <v>16401.813280555958</v>
      </c>
      <c r="E76" s="10">
        <v>52648.330658120933</v>
      </c>
    </row>
    <row r="77" spans="1:5" x14ac:dyDescent="0.25">
      <c r="A77" s="8">
        <f t="shared" si="1"/>
        <v>69</v>
      </c>
      <c r="B77" s="9" t="str">
        <f>'[1]Розрахунок тарифів'!B33</f>
        <v>56ZOPZAP4003602F</v>
      </c>
      <c r="C77" s="9" t="str">
        <f>VLOOKUP(B77,'[1]Розрахунок тарифів'!B:J,9,0)</f>
        <v>Запорізьке ЛВУМГ</v>
      </c>
      <c r="D77" s="29">
        <v>15665.179467245294</v>
      </c>
      <c r="E77" s="10">
        <v>49923.383781549339</v>
      </c>
    </row>
    <row r="78" spans="1:5" x14ac:dyDescent="0.25">
      <c r="A78" s="8">
        <f t="shared" si="1"/>
        <v>70</v>
      </c>
      <c r="B78" s="9" t="str">
        <f>'[1]Розрахунок тарифів'!B44</f>
        <v>56ZOPDNP4015102K</v>
      </c>
      <c r="C78" s="9" t="str">
        <f>VLOOKUP(B78,'[1]Розрахунок тарифів'!B:J,9,0)</f>
        <v>Запорізьке ЛВУМГ</v>
      </c>
      <c r="D78" s="29">
        <v>9883.6554116132629</v>
      </c>
      <c r="E78" s="10">
        <v>20061.194118393498</v>
      </c>
    </row>
    <row r="79" spans="1:5" x14ac:dyDescent="0.25">
      <c r="A79" s="8">
        <f t="shared" si="1"/>
        <v>71</v>
      </c>
      <c r="B79" s="9" t="str">
        <f>'[1]Розрахунок тарифів'!B47</f>
        <v>56ZOPZAP40039023</v>
      </c>
      <c r="C79" s="9" t="str">
        <f>VLOOKUP(B79,'[1]Розрахунок тарифів'!B:J,9,0)</f>
        <v>Запорізьке ЛВУМГ</v>
      </c>
      <c r="D79" s="29">
        <v>29317.829896013383</v>
      </c>
      <c r="E79" s="10">
        <v>122812.49810911772</v>
      </c>
    </row>
    <row r="80" spans="1:5" x14ac:dyDescent="0.25">
      <c r="A80" s="8">
        <f t="shared" si="1"/>
        <v>72</v>
      </c>
      <c r="B80" s="9" t="str">
        <f>'[1]Розрахунок тарифів'!B50</f>
        <v>56ZOPDNP4006202H</v>
      </c>
      <c r="C80" s="9" t="str">
        <f>VLOOKUP(B80,'[1]Розрахунок тарифів'!B:J,9,0)</f>
        <v>Запорізьке ЛВУМГ</v>
      </c>
      <c r="D80" s="29">
        <v>11031.825024539463</v>
      </c>
      <c r="E80" s="10">
        <v>21828.96784640702</v>
      </c>
    </row>
    <row r="81" spans="1:5" x14ac:dyDescent="0.25">
      <c r="A81" s="8">
        <f t="shared" si="1"/>
        <v>73</v>
      </c>
      <c r="B81" s="9" t="str">
        <f>'[1]Розрахунок тарифів'!B51</f>
        <v>56ZOPDNP40138030</v>
      </c>
      <c r="C81" s="9" t="str">
        <f>VLOOKUP(B81,'[1]Розрахунок тарифів'!B:J,9,0)</f>
        <v>Запорізьке ЛВУМГ</v>
      </c>
      <c r="D81" s="29">
        <v>40576.290954360105</v>
      </c>
      <c r="E81" s="10">
        <v>133568.71863139974</v>
      </c>
    </row>
    <row r="82" spans="1:5" x14ac:dyDescent="0.25">
      <c r="A82" s="8">
        <f t="shared" si="1"/>
        <v>74</v>
      </c>
      <c r="B82" s="9" t="str">
        <f>'[1]Розрахунок тарифів'!B56</f>
        <v>56ZOPDNP4015104G</v>
      </c>
      <c r="C82" s="9" t="str">
        <f>VLOOKUP(B82,'[1]Розрахунок тарифів'!B:J,9,0)</f>
        <v>Запорізьке ЛВУМГ</v>
      </c>
      <c r="D82" s="29">
        <v>9883.6554116132629</v>
      </c>
      <c r="E82" s="10">
        <v>20061.194118393498</v>
      </c>
    </row>
    <row r="83" spans="1:5" x14ac:dyDescent="0.25">
      <c r="A83" s="8">
        <f t="shared" si="1"/>
        <v>75</v>
      </c>
      <c r="B83" s="9" t="str">
        <f>'[1]Розрахунок тарифів'!B57</f>
        <v>56ZOPDNP4015101M</v>
      </c>
      <c r="C83" s="9" t="str">
        <f>VLOOKUP(B83,'[1]Розрахунок тарифів'!B:J,9,0)</f>
        <v>Запорізьке ЛВУМГ</v>
      </c>
      <c r="D83" s="29">
        <v>9883.6554116132629</v>
      </c>
      <c r="E83" s="10">
        <v>20061.194118393498</v>
      </c>
    </row>
    <row r="84" spans="1:5" s="14" customFormat="1" x14ac:dyDescent="0.25">
      <c r="A84" s="8">
        <f t="shared" si="1"/>
        <v>76</v>
      </c>
      <c r="B84" s="9" t="str">
        <f>'[1]Розрахунок тарифів'!B60</f>
        <v>56ZOPHRS4019403N</v>
      </c>
      <c r="C84" s="9" t="str">
        <f>VLOOKUP(B84,'[1]Розрахунок тарифів'!B:J,9,0)</f>
        <v>Запорізьке ЛВУМГ</v>
      </c>
      <c r="D84" s="29">
        <v>4990.9959530871711</v>
      </c>
      <c r="E84" s="10">
        <v>14882.58179686018</v>
      </c>
    </row>
    <row r="85" spans="1:5" s="14" customFormat="1" x14ac:dyDescent="0.25">
      <c r="A85" s="8">
        <f t="shared" si="1"/>
        <v>77</v>
      </c>
      <c r="B85" s="9" t="str">
        <f>'[1]Розрахунок тарифів'!B71</f>
        <v>56ZOPZAP4005102P</v>
      </c>
      <c r="C85" s="9" t="str">
        <f>VLOOKUP(B85,'[1]Розрахунок тарифів'!B:J,9,0)</f>
        <v>Запорізьке ЛВУМГ</v>
      </c>
      <c r="D85" s="29">
        <v>10719.076353834371</v>
      </c>
      <c r="E85" s="10">
        <v>21148.459848890907</v>
      </c>
    </row>
    <row r="86" spans="1:5" x14ac:dyDescent="0.25">
      <c r="A86" s="8">
        <f t="shared" si="1"/>
        <v>78</v>
      </c>
      <c r="B86" s="9" t="str">
        <f>'[1]Розрахунок тарифів'!B72</f>
        <v>56ZOPZAP4005101R</v>
      </c>
      <c r="C86" s="9" t="str">
        <f>VLOOKUP(B86,'[1]Розрахунок тарифів'!B:J,9,0)</f>
        <v>Запорізьке ЛВУМГ</v>
      </c>
      <c r="D86" s="29">
        <v>10719.076353834371</v>
      </c>
      <c r="E86" s="10">
        <v>43047.508741828802</v>
      </c>
    </row>
    <row r="87" spans="1:5" x14ac:dyDescent="0.25">
      <c r="A87" s="8">
        <f t="shared" si="1"/>
        <v>79</v>
      </c>
      <c r="B87" s="9" t="str">
        <f>'[1]Розрахунок тарифів'!B79</f>
        <v>56ZOPDNP40064037</v>
      </c>
      <c r="C87" s="9" t="str">
        <f>VLOOKUP(B87,'[1]Розрахунок тарифів'!B:J,9,0)</f>
        <v>Запорізьке ЛВУМГ</v>
      </c>
      <c r="D87" s="29">
        <v>4495.8595568005194</v>
      </c>
      <c r="E87" s="10">
        <v>13685.944674206596</v>
      </c>
    </row>
    <row r="88" spans="1:5" x14ac:dyDescent="0.25">
      <c r="A88" s="8">
        <f t="shared" si="1"/>
        <v>80</v>
      </c>
      <c r="B88" s="9" t="str">
        <f>'[1]Розрахунок тарифів'!B80</f>
        <v>56ZOPDNP4014811X</v>
      </c>
      <c r="C88" s="9" t="str">
        <f>VLOOKUP(B88,'[1]Розрахунок тарифів'!B:J,9,0)</f>
        <v>Запорізьке ЛВУМГ</v>
      </c>
      <c r="D88" s="29">
        <v>17217.26120537331</v>
      </c>
      <c r="E88" s="10">
        <v>110711.75002155043</v>
      </c>
    </row>
    <row r="89" spans="1:5" x14ac:dyDescent="0.25">
      <c r="A89" s="8">
        <f t="shared" si="1"/>
        <v>81</v>
      </c>
      <c r="B89" s="9" t="str">
        <f>'[1]Розрахунок тарифів'!B100</f>
        <v>56ZOPZAP4003303P</v>
      </c>
      <c r="C89" s="9" t="str">
        <f>VLOOKUP(B89,'[1]Розрахунок тарифів'!B:J,9,0)</f>
        <v>Запорізьке ЛВУМГ</v>
      </c>
      <c r="D89" s="29">
        <v>5675.1748915621483</v>
      </c>
      <c r="E89" s="10">
        <v>18064.297401627522</v>
      </c>
    </row>
    <row r="90" spans="1:5" x14ac:dyDescent="0.25">
      <c r="A90" s="8">
        <f t="shared" si="1"/>
        <v>82</v>
      </c>
      <c r="B90" s="9" t="str">
        <f>'[1]Розрахунок тарифів'!B122</f>
        <v>56ZOPHRS4019402P</v>
      </c>
      <c r="C90" s="9" t="str">
        <f>VLOOKUP(B90,'[1]Розрахунок тарифів'!B:J,9,0)</f>
        <v>Запорізьке ЛВУМГ</v>
      </c>
      <c r="D90" s="29">
        <v>4990.9959530871711</v>
      </c>
      <c r="E90" s="10">
        <v>14882.58179686018</v>
      </c>
    </row>
    <row r="91" spans="1:5" x14ac:dyDescent="0.25">
      <c r="A91" s="8">
        <f t="shared" si="1"/>
        <v>83</v>
      </c>
      <c r="B91" s="9" t="str">
        <f>'[1]Розрахунок тарифів'!B135</f>
        <v>56ZOPDNP4006303B</v>
      </c>
      <c r="C91" s="9" t="str">
        <f>VLOOKUP(B91,'[1]Розрахунок тарифів'!B:J,9,0)</f>
        <v>Запорізьке ЛВУМГ</v>
      </c>
      <c r="D91" s="29">
        <v>7469.9909821749161</v>
      </c>
      <c r="E91" s="10">
        <v>17044.535092492228</v>
      </c>
    </row>
    <row r="92" spans="1:5" x14ac:dyDescent="0.25">
      <c r="A92" s="8">
        <f t="shared" si="1"/>
        <v>84</v>
      </c>
      <c r="B92" s="9" t="str">
        <f>'[1]Розрахунок тарифів'!B21</f>
        <v>56ZOPCHR10049030</v>
      </c>
      <c r="C92" s="9" t="str">
        <f>VLOOKUP(B92,'[1]Розрахунок тарифів'!B:J,9,0)</f>
        <v>Золотоніське ЛВУМГ</v>
      </c>
      <c r="D92" s="29">
        <v>18593.572995994055</v>
      </c>
      <c r="E92" s="10">
        <v>54603.539688995304</v>
      </c>
    </row>
    <row r="93" spans="1:5" x14ac:dyDescent="0.25">
      <c r="A93" s="8">
        <f t="shared" si="1"/>
        <v>85</v>
      </c>
      <c r="B93" s="9" t="str">
        <f>'[1]Розрахунок тарифів'!B35</f>
        <v>56ZOPVIN4056903C</v>
      </c>
      <c r="C93" s="9" t="str">
        <f>VLOOKUP(B93,'[1]Розрахунок тарифів'!B:J,9,0)</f>
        <v>Золотоніське ЛВУМГ</v>
      </c>
      <c r="D93" s="29">
        <v>9893.39435813413</v>
      </c>
      <c r="E93" s="10">
        <v>20189.095775989437</v>
      </c>
    </row>
    <row r="94" spans="1:5" x14ac:dyDescent="0.25">
      <c r="A94" s="8">
        <f t="shared" si="1"/>
        <v>86</v>
      </c>
      <c r="B94" s="9" t="str">
        <f>'[1]Розрахунок тарифів'!B36</f>
        <v>56ZOPVIN4058502K</v>
      </c>
      <c r="C94" s="9" t="str">
        <f>VLOOKUP(B94,'[1]Розрахунок тарифів'!B:J,9,0)</f>
        <v>Золотоніське ЛВУМГ</v>
      </c>
      <c r="D94" s="29">
        <v>11489.952159597067</v>
      </c>
      <c r="E94" s="10">
        <v>22329.729106276598</v>
      </c>
    </row>
    <row r="95" spans="1:5" x14ac:dyDescent="0.25">
      <c r="A95" s="8">
        <f t="shared" si="1"/>
        <v>87</v>
      </c>
      <c r="B95" s="9" t="str">
        <f>'[1]Розрахунок тарифів'!B69</f>
        <v>56ZOPCHR1007101L</v>
      </c>
      <c r="C95" s="9" t="str">
        <f>VLOOKUP(B95,'[1]Розрахунок тарифів'!B:J,9,0)</f>
        <v>Золотоніське ЛВУМГ</v>
      </c>
      <c r="D95" s="29">
        <v>17669.911558434804</v>
      </c>
      <c r="E95" s="10">
        <v>53573.401447904944</v>
      </c>
    </row>
    <row r="96" spans="1:5" x14ac:dyDescent="0.25">
      <c r="A96" s="8">
        <f t="shared" si="1"/>
        <v>88</v>
      </c>
      <c r="B96" s="9" t="str">
        <f>'[1]Розрахунок тарифів'!B70</f>
        <v>56ZOPCHR1008201C</v>
      </c>
      <c r="C96" s="9" t="str">
        <f>VLOOKUP(B96,'[1]Розрахунок тарифів'!B:J,9,0)</f>
        <v>Золотоніське ЛВУМГ</v>
      </c>
      <c r="D96" s="29">
        <v>15268.391820780762</v>
      </c>
      <c r="E96" s="10">
        <v>50895.042021069996</v>
      </c>
    </row>
    <row r="97" spans="1:5" x14ac:dyDescent="0.25">
      <c r="A97" s="8">
        <f t="shared" si="1"/>
        <v>89</v>
      </c>
      <c r="B97" s="9" t="str">
        <f>'[1]Розрахунок тарифів'!B81</f>
        <v>56ZOPKIR1004902F</v>
      </c>
      <c r="C97" s="9" t="str">
        <f>VLOOKUP(B97,'[1]Розрахунок тарифів'!B:J,9,0)</f>
        <v>Золотоніське ЛВУМГ</v>
      </c>
      <c r="D97" s="29">
        <v>38617.048284453856</v>
      </c>
      <c r="E97" s="10">
        <v>71291.779194659204</v>
      </c>
    </row>
    <row r="98" spans="1:5" x14ac:dyDescent="0.25">
      <c r="A98" s="8">
        <f t="shared" si="1"/>
        <v>90</v>
      </c>
      <c r="B98" s="9" t="str">
        <f>'[1]Розрахунок тарифів'!B110</f>
        <v>56ZOPCHR40518024</v>
      </c>
      <c r="C98" s="9" t="str">
        <f>VLOOKUP(B98,'[1]Розрахунок тарифів'!B:J,9,0)</f>
        <v>Золотоніське ЛВУМГ</v>
      </c>
      <c r="D98" s="29">
        <v>7650.956695009445</v>
      </c>
      <c r="E98" s="10">
        <v>17342.974897635751</v>
      </c>
    </row>
    <row r="99" spans="1:5" x14ac:dyDescent="0.25">
      <c r="A99" s="8">
        <f t="shared" si="1"/>
        <v>91</v>
      </c>
      <c r="B99" s="9" t="str">
        <f>'[1]Розрахунок тарифів'!B149</f>
        <v>56ZOPCHR40598021</v>
      </c>
      <c r="C99" s="9" t="str">
        <f>VLOOKUP(B99,'[1]Розрахунок тарифів'!B:J,9,0)</f>
        <v>Золотоніське ЛВУМГ</v>
      </c>
      <c r="D99" s="29">
        <v>25513.860324095949</v>
      </c>
      <c r="E99" s="10">
        <v>56394.337979444441</v>
      </c>
    </row>
    <row r="100" spans="1:5" x14ac:dyDescent="0.25">
      <c r="A100" s="8">
        <f t="shared" si="1"/>
        <v>92</v>
      </c>
      <c r="B100" s="9" t="str">
        <f>'[1]Розрахунок тарифів'!B27</f>
        <v>56ZOPDON4032002Z</v>
      </c>
      <c r="C100" s="9" t="str">
        <f>VLOOKUP(B100,'[1]Розрахунок тарифів'!B:J,9,0)</f>
        <v>Краматорське ЛВУМГ</v>
      </c>
      <c r="D100" s="29">
        <v>16717.51169217303</v>
      </c>
      <c r="E100" s="10">
        <v>51689.967805561319</v>
      </c>
    </row>
    <row r="101" spans="1:5" x14ac:dyDescent="0.25">
      <c r="A101" s="8">
        <f t="shared" si="1"/>
        <v>93</v>
      </c>
      <c r="B101" s="9" t="str">
        <f>'[1]Розрахунок тарифів'!B32</f>
        <v>56ZOPDON40299027</v>
      </c>
      <c r="C101" s="9" t="str">
        <f>VLOOKUP(B101,'[1]Розрахунок тарифів'!B:J,9,0)</f>
        <v>Краматорське ЛВУМГ</v>
      </c>
      <c r="D101" s="29">
        <v>16910.282093991893</v>
      </c>
      <c r="E101" s="10">
        <v>111930.01441041313</v>
      </c>
    </row>
    <row r="102" spans="1:5" x14ac:dyDescent="0.25">
      <c r="A102" s="8">
        <f t="shared" si="1"/>
        <v>94</v>
      </c>
      <c r="B102" s="9" t="str">
        <f>'[1]Розрахунок тарифів'!B40</f>
        <v>56ZOPDON1109700B</v>
      </c>
      <c r="C102" s="9" t="str">
        <f>VLOOKUP(B102,'[1]Розрахунок тарифів'!B:J,9,0)</f>
        <v>Краматорське ЛВУМГ</v>
      </c>
      <c r="D102" s="29">
        <v>1980.8481826508628</v>
      </c>
      <c r="E102" s="10">
        <v>13758.739931090098</v>
      </c>
    </row>
    <row r="103" spans="1:5" x14ac:dyDescent="0.25">
      <c r="A103" s="8">
        <f t="shared" si="1"/>
        <v>95</v>
      </c>
      <c r="B103" s="9" t="str">
        <f>'[1]Розрахунок тарифів'!B42</f>
        <v>56ZOPDON4033502A</v>
      </c>
      <c r="C103" s="9" t="str">
        <f>VLOOKUP(B103,'[1]Розрахунок тарифів'!B:J,9,0)</f>
        <v>Краматорське ЛВУМГ</v>
      </c>
      <c r="D103" s="29">
        <v>8581.6292357882721</v>
      </c>
      <c r="E103" s="10">
        <v>19006.890467632678</v>
      </c>
    </row>
    <row r="104" spans="1:5" x14ac:dyDescent="0.25">
      <c r="A104" s="8">
        <f t="shared" si="1"/>
        <v>96</v>
      </c>
      <c r="B104" s="9" t="str">
        <f>'[1]Розрахунок тарифів'!B46</f>
        <v>56ZOPDON4033302I</v>
      </c>
      <c r="C104" s="9" t="str">
        <f>VLOOKUP(B104,'[1]Розрахунок тарифів'!B:J,9,0)</f>
        <v>Краматорське ЛВУМГ</v>
      </c>
      <c r="D104" s="29">
        <v>18837.986112180522</v>
      </c>
      <c r="E104" s="10">
        <v>54256.74439521251</v>
      </c>
    </row>
    <row r="105" spans="1:5" x14ac:dyDescent="0.25">
      <c r="A105" s="8">
        <f t="shared" si="1"/>
        <v>97</v>
      </c>
      <c r="B105" s="9" t="str">
        <f>'[1]Розрахунок тарифів'!B53</f>
        <v>56ZOPDON1109670V</v>
      </c>
      <c r="C105" s="9" t="str">
        <f>VLOOKUP(B105,'[1]Розрахунок тарифів'!B:J,9,0)</f>
        <v>Краматорське ЛВУМГ</v>
      </c>
      <c r="D105" s="29">
        <v>1980.8481826508628</v>
      </c>
      <c r="E105" s="10">
        <v>13758.739931090098</v>
      </c>
    </row>
    <row r="106" spans="1:5" x14ac:dyDescent="0.25">
      <c r="A106" s="8">
        <f t="shared" si="1"/>
        <v>98</v>
      </c>
      <c r="B106" s="9" t="str">
        <f>'[1]Розрахунок тарифів'!B54</f>
        <v>56ZOPDON10037035</v>
      </c>
      <c r="C106" s="9" t="str">
        <f>VLOOKUP(B106,'[1]Розрахунок тарифів'!B:J,9,0)</f>
        <v>Краматорське ЛВУМГ</v>
      </c>
      <c r="D106" s="29">
        <v>24141.998121274839</v>
      </c>
      <c r="E106" s="10">
        <v>55423.461026872144</v>
      </c>
    </row>
    <row r="107" spans="1:5" x14ac:dyDescent="0.25">
      <c r="A107" s="8">
        <f t="shared" si="1"/>
        <v>99</v>
      </c>
      <c r="B107" s="9" t="str">
        <f>'[1]Розрахунок тарифів'!B61</f>
        <v>56ZOPDON4027601V</v>
      </c>
      <c r="C107" s="9" t="str">
        <f>VLOOKUP(B107,'[1]Розрахунок тарифів'!B:J,9,0)</f>
        <v>Краматорське ЛВУМГ</v>
      </c>
      <c r="D107" s="29">
        <v>40068.542230406616</v>
      </c>
      <c r="E107" s="10">
        <v>69424.060606787738</v>
      </c>
    </row>
    <row r="108" spans="1:5" x14ac:dyDescent="0.25">
      <c r="A108" s="8">
        <f t="shared" si="1"/>
        <v>100</v>
      </c>
      <c r="B108" s="9" t="str">
        <f>'[1]Розрахунок тарифів'!B62</f>
        <v>56ZOPDON10091013</v>
      </c>
      <c r="C108" s="9" t="str">
        <f>VLOOKUP(B108,'[1]Розрахунок тарифів'!B:J,9,0)</f>
        <v>Краматорське ЛВУМГ</v>
      </c>
      <c r="D108" s="29">
        <v>7080.918531863912</v>
      </c>
      <c r="E108" s="10">
        <v>20605.102009146056</v>
      </c>
    </row>
    <row r="109" spans="1:5" x14ac:dyDescent="0.25">
      <c r="A109" s="8">
        <f t="shared" si="1"/>
        <v>101</v>
      </c>
      <c r="B109" s="9" t="str">
        <f>'[1]Розрахунок тарифів'!B63</f>
        <v>56ZOPDON11097108</v>
      </c>
      <c r="C109" s="9" t="str">
        <f>VLOOKUP(B109,'[1]Розрахунок тарифів'!B:J,9,0)</f>
        <v>Краматорське ЛВУМГ</v>
      </c>
      <c r="D109" s="29">
        <v>1980.8481826508628</v>
      </c>
      <c r="E109" s="10">
        <v>13758.739931090098</v>
      </c>
    </row>
    <row r="110" spans="1:5" x14ac:dyDescent="0.25">
      <c r="A110" s="8">
        <f t="shared" si="1"/>
        <v>102</v>
      </c>
      <c r="B110" s="9" t="str">
        <f>'[1]Розрахунок тарифів'!B64</f>
        <v>56ZOPDON40299019</v>
      </c>
      <c r="C110" s="9" t="str">
        <f>VLOOKUP(B110,'[1]Розрахунок тарифів'!B:J,9,0)</f>
        <v>Краматорське ЛВУМГ</v>
      </c>
      <c r="D110" s="29">
        <v>16910.282093991893</v>
      </c>
      <c r="E110" s="10">
        <v>111930.01441041313</v>
      </c>
    </row>
    <row r="111" spans="1:5" x14ac:dyDescent="0.25">
      <c r="A111" s="8">
        <f t="shared" si="1"/>
        <v>103</v>
      </c>
      <c r="B111" s="9" t="str">
        <f>'[1]Розрахунок тарифів'!B65</f>
        <v>56ZOPDON4030001A</v>
      </c>
      <c r="C111" s="9" t="str">
        <f>VLOOKUP(B111,'[1]Розрахунок тарифів'!B:J,9,0)</f>
        <v>Краматорське ЛВУМГ</v>
      </c>
      <c r="D111" s="29">
        <v>15946.430084897576</v>
      </c>
      <c r="E111" s="10">
        <v>110450.50321262173</v>
      </c>
    </row>
    <row r="112" spans="1:5" x14ac:dyDescent="0.25">
      <c r="A112" s="8">
        <f t="shared" si="1"/>
        <v>104</v>
      </c>
      <c r="B112" s="9" t="str">
        <f>'[1]Розрахунок тарифів'!B66</f>
        <v>56ZOPDON4031005Y</v>
      </c>
      <c r="C112" s="9" t="str">
        <f>VLOOKUP(B112,'[1]Розрахунок тарифів'!B:J,9,0)</f>
        <v>Краматорське ЛВУМГ</v>
      </c>
      <c r="D112" s="29">
        <v>1980.8481826508628</v>
      </c>
      <c r="E112" s="10">
        <v>13758.739931090098</v>
      </c>
    </row>
    <row r="113" spans="1:5" x14ac:dyDescent="0.25">
      <c r="A113" s="8">
        <f t="shared" si="1"/>
        <v>105</v>
      </c>
      <c r="B113" s="9" t="str">
        <f>'[1]Розрахунок тарифів'!B76</f>
        <v>56ZOPDON10037019</v>
      </c>
      <c r="C113" s="9" t="str">
        <f>VLOOKUP(B113,'[1]Розрахунок тарифів'!B:J,9,0)</f>
        <v>Краматорське ЛВУМГ</v>
      </c>
      <c r="D113" s="29">
        <v>2321.1810873100758</v>
      </c>
      <c r="E113" s="10">
        <v>15443.854179250438</v>
      </c>
    </row>
    <row r="114" spans="1:5" x14ac:dyDescent="0.25">
      <c r="A114" s="8">
        <f t="shared" si="1"/>
        <v>106</v>
      </c>
      <c r="B114" s="9" t="str">
        <f>'[1]Розрахунок тарифів'!B82</f>
        <v>56ZOPDON1109680S</v>
      </c>
      <c r="C114" s="9" t="str">
        <f>VLOOKUP(B114,'[1]Розрахунок тарифів'!B:J,9,0)</f>
        <v>Краматорське ЛВУМГ</v>
      </c>
      <c r="D114" s="29">
        <v>1980.8481826508628</v>
      </c>
      <c r="E114" s="10">
        <v>13758.739931090098</v>
      </c>
    </row>
    <row r="115" spans="1:5" x14ac:dyDescent="0.25">
      <c r="A115" s="8">
        <f t="shared" si="1"/>
        <v>107</v>
      </c>
      <c r="B115" s="9" t="str">
        <f>'[1]Розрахунок тарифів'!B83</f>
        <v>56ZOPDON1109690P</v>
      </c>
      <c r="C115" s="9" t="str">
        <f>VLOOKUP(B115,'[1]Розрахунок тарифів'!B:J,9,0)</f>
        <v>Краматорське ЛВУМГ</v>
      </c>
      <c r="D115" s="29">
        <v>1980.8481826508628</v>
      </c>
      <c r="E115" s="10">
        <v>13758.739931090098</v>
      </c>
    </row>
    <row r="116" spans="1:5" x14ac:dyDescent="0.25">
      <c r="A116" s="8">
        <f t="shared" si="1"/>
        <v>108</v>
      </c>
      <c r="B116" s="9" t="str">
        <f>'[1]Розрахунок тарифів'!B87</f>
        <v>56ZOPLUG4042803L</v>
      </c>
      <c r="C116" s="9" t="str">
        <f>VLOOKUP(B116,'[1]Розрахунок тарифів'!B:J,9,0)</f>
        <v>Краматорське ЛВУМГ</v>
      </c>
      <c r="D116" s="29">
        <v>7039.4660212373674</v>
      </c>
      <c r="E116" s="10">
        <v>20008.447973595077</v>
      </c>
    </row>
    <row r="117" spans="1:5" x14ac:dyDescent="0.25">
      <c r="A117" s="8">
        <f t="shared" si="1"/>
        <v>109</v>
      </c>
      <c r="B117" s="9" t="str">
        <f>'[1]Розрахунок тарифів'!B91</f>
        <v>56ZOPLUG4042904F</v>
      </c>
      <c r="C117" s="9" t="str">
        <f>VLOOKUP(B117,'[1]Розрахунок тарифів'!B:J,9,0)</f>
        <v>Краматорське ЛВУМГ</v>
      </c>
      <c r="D117" s="29">
        <v>5304.5324048676011</v>
      </c>
      <c r="E117" s="10">
        <v>35992.434005542658</v>
      </c>
    </row>
    <row r="118" spans="1:5" x14ac:dyDescent="0.25">
      <c r="A118" s="8">
        <f t="shared" si="1"/>
        <v>110</v>
      </c>
      <c r="B118" s="9" t="str">
        <f>'[1]Розрахунок тарифів'!B92</f>
        <v>56ZOPDON4035203A</v>
      </c>
      <c r="C118" s="9" t="str">
        <f>VLOOKUP(B118,'[1]Розрахунок тарифів'!B:J,9,0)</f>
        <v>Краматорське ЛВУМГ</v>
      </c>
      <c r="D118" s="29">
        <v>11858.726066708945</v>
      </c>
      <c r="E118" s="10">
        <v>23440.743460151021</v>
      </c>
    </row>
    <row r="119" spans="1:5" x14ac:dyDescent="0.25">
      <c r="A119" s="8">
        <f t="shared" si="1"/>
        <v>111</v>
      </c>
      <c r="B119" s="9" t="str">
        <f>'[1]Розрахунок тарифів'!B98</f>
        <v>56ZOPDON11096500</v>
      </c>
      <c r="C119" s="9" t="str">
        <f>VLOOKUP(B119,'[1]Розрахунок тарифів'!B:J,9,0)</f>
        <v>Краматорське ЛВУМГ</v>
      </c>
      <c r="D119" s="29">
        <v>1980.8481826508628</v>
      </c>
      <c r="E119" s="10">
        <v>13758.739931090098</v>
      </c>
    </row>
    <row r="120" spans="1:5" x14ac:dyDescent="0.25">
      <c r="A120" s="8">
        <f t="shared" si="1"/>
        <v>112</v>
      </c>
      <c r="B120" s="9" t="str">
        <f>'[1]Розрахунок тарифів'!B99</f>
        <v>56ZOPLUG4042906B</v>
      </c>
      <c r="C120" s="9" t="str">
        <f>VLOOKUP(B120,'[1]Розрахунок тарифів'!B:J,9,0)</f>
        <v>Краматорське ЛВУМГ</v>
      </c>
      <c r="D120" s="29">
        <v>5304.5324048675993</v>
      </c>
      <c r="E120" s="10">
        <v>15808.2680996204</v>
      </c>
    </row>
    <row r="121" spans="1:5" x14ac:dyDescent="0.25">
      <c r="A121" s="8">
        <f t="shared" si="1"/>
        <v>113</v>
      </c>
      <c r="B121" s="9" t="str">
        <f>'[1]Розрахунок тарифів'!B106</f>
        <v>56ZOPDON40335038</v>
      </c>
      <c r="C121" s="9" t="str">
        <f>VLOOKUP(B121,'[1]Розрахунок тарифів'!B:J,9,0)</f>
        <v>Краматорське ЛВУМГ</v>
      </c>
      <c r="D121" s="29">
        <v>8581.6292357882721</v>
      </c>
      <c r="E121" s="10">
        <v>19006.890467632678</v>
      </c>
    </row>
    <row r="122" spans="1:5" x14ac:dyDescent="0.25">
      <c r="A122" s="8">
        <f t="shared" si="1"/>
        <v>114</v>
      </c>
      <c r="B122" s="9" t="str">
        <f>'[1]Розрахунок тарифів'!B113</f>
        <v>56ZOPDON1002301U</v>
      </c>
      <c r="C122" s="9" t="str">
        <f>VLOOKUP(B122,'[1]Розрахунок тарифів'!B:J,9,0)</f>
        <v>Краматорське ЛВУМГ</v>
      </c>
      <c r="D122" s="29">
        <v>9329.1254528064092</v>
      </c>
      <c r="E122" s="10">
        <v>23038.552958686629</v>
      </c>
    </row>
    <row r="123" spans="1:5" x14ac:dyDescent="0.25">
      <c r="A123" s="8">
        <f t="shared" si="1"/>
        <v>115</v>
      </c>
      <c r="B123" s="9" t="str">
        <f>'[1]Розрахунок тарифів'!B114</f>
        <v>56ZOPDON4032504B</v>
      </c>
      <c r="C123" s="9" t="str">
        <f>VLOOKUP(B123,'[1]Розрахунок тарифів'!B:J,9,0)</f>
        <v>Краматорське ЛВУМГ</v>
      </c>
      <c r="D123" s="29">
        <v>4779.4920165776693</v>
      </c>
      <c r="E123" s="10">
        <v>14267.090406049456</v>
      </c>
    </row>
    <row r="124" spans="1:5" x14ac:dyDescent="0.25">
      <c r="A124" s="8">
        <f t="shared" si="1"/>
        <v>116</v>
      </c>
      <c r="B124" s="9" t="str">
        <f>'[1]Розрахунок тарифів'!B121</f>
        <v>56ZOPLUG4042905D</v>
      </c>
      <c r="C124" s="9" t="str">
        <f>VLOOKUP(B124,'[1]Розрахунок тарифів'!B:J,9,0)</f>
        <v>Краматорське ЛВУМГ</v>
      </c>
      <c r="D124" s="29">
        <v>2348.4223535076217</v>
      </c>
      <c r="E124" s="10">
        <v>15499.038541757813</v>
      </c>
    </row>
    <row r="125" spans="1:5" x14ac:dyDescent="0.25">
      <c r="A125" s="8">
        <f t="shared" si="1"/>
        <v>117</v>
      </c>
      <c r="B125" s="9" t="str">
        <f>'[1]Розрахунок тарифів'!B143</f>
        <v>56ZOPZAP1000401R</v>
      </c>
      <c r="C125" s="9" t="str">
        <f>VLOOKUP(B125,'[1]Розрахунок тарифів'!B:J,9,0)</f>
        <v>Краматорське ЛВУМГ</v>
      </c>
      <c r="D125" s="29">
        <v>20193.569058150606</v>
      </c>
      <c r="E125" s="10">
        <v>56314.43030924772</v>
      </c>
    </row>
    <row r="126" spans="1:5" x14ac:dyDescent="0.25">
      <c r="A126" s="8">
        <f t="shared" si="1"/>
        <v>118</v>
      </c>
      <c r="B126" s="9" t="str">
        <f>'[1]Розрахунок тарифів'!B147</f>
        <v>56ZOPLUG1003701Z</v>
      </c>
      <c r="C126" s="9" t="str">
        <f>VLOOKUP(B126,'[1]Розрахунок тарифів'!B:J,9,0)</f>
        <v>Краматорське ЛВУМГ</v>
      </c>
      <c r="D126" s="29">
        <v>7080.918531863912</v>
      </c>
      <c r="E126" s="10">
        <v>20605.102009146056</v>
      </c>
    </row>
    <row r="127" spans="1:5" x14ac:dyDescent="0.25">
      <c r="A127" s="8">
        <f t="shared" si="1"/>
        <v>119</v>
      </c>
      <c r="B127" s="9" t="str">
        <f>'[1]Розрахунок тарифів'!B14</f>
        <v>56ZOPKIR4048002K</v>
      </c>
      <c r="C127" s="9" t="str">
        <f>VLOOKUP(B127,'[1]Розрахунок тарифів'!B:J,9,0)</f>
        <v>Кременчуцьке ЛВУМГ</v>
      </c>
      <c r="D127" s="29">
        <v>16974.972443989252</v>
      </c>
      <c r="E127" s="10">
        <v>51434.353218642536</v>
      </c>
    </row>
    <row r="128" spans="1:5" x14ac:dyDescent="0.25">
      <c r="A128" s="8">
        <f t="shared" si="1"/>
        <v>120</v>
      </c>
      <c r="B128" s="9" t="str">
        <f>'[1]Розрахунок тарифів'!B15</f>
        <v>56ZOPPOL4045603M</v>
      </c>
      <c r="C128" s="9" t="str">
        <f>VLOOKUP(B128,'[1]Розрахунок тарифів'!B:J,9,0)</f>
        <v>Кременчуцьке ЛВУМГ</v>
      </c>
      <c r="D128" s="29">
        <v>10578.718292267844</v>
      </c>
      <c r="E128" s="10">
        <v>20892.399814153068</v>
      </c>
    </row>
    <row r="129" spans="1:5" x14ac:dyDescent="0.25">
      <c r="A129" s="8">
        <f t="shared" si="1"/>
        <v>121</v>
      </c>
      <c r="B129" s="9" t="str">
        <f>'[1]Розрахунок тарифів'!B22</f>
        <v>56ZOPPOL1006701S</v>
      </c>
      <c r="C129" s="9" t="str">
        <f>VLOOKUP(B129,'[1]Розрахунок тарифів'!B:J,9,0)</f>
        <v>Кременчуцьке ЛВУМГ</v>
      </c>
      <c r="D129" s="29">
        <v>4818.2603087874959</v>
      </c>
      <c r="E129" s="10">
        <v>16847.437293868847</v>
      </c>
    </row>
    <row r="130" spans="1:5" x14ac:dyDescent="0.25">
      <c r="A130" s="8">
        <f t="shared" si="1"/>
        <v>122</v>
      </c>
      <c r="B130" s="9" t="str">
        <f>'[1]Розрахунок тарифів'!B23</f>
        <v>56ZOPKIR4048003I</v>
      </c>
      <c r="C130" s="9" t="str">
        <f>VLOOKUP(B130,'[1]Розрахунок тарифів'!B:J,9,0)</f>
        <v>Кременчуцьке ЛВУМГ</v>
      </c>
      <c r="D130" s="29">
        <v>16988.840795314878</v>
      </c>
      <c r="E130" s="10">
        <v>51451.407674542439</v>
      </c>
    </row>
    <row r="131" spans="1:5" x14ac:dyDescent="0.25">
      <c r="A131" s="8">
        <f t="shared" si="1"/>
        <v>123</v>
      </c>
      <c r="B131" s="9" t="str">
        <f>'[1]Розрахунок тарифів'!B45</f>
        <v>56ZOPPOL4047102Y</v>
      </c>
      <c r="C131" s="9" t="str">
        <f>VLOOKUP(B131,'[1]Розрахунок тарифів'!B:J,9,0)</f>
        <v>Кременчуцьке ЛВУМГ</v>
      </c>
      <c r="D131" s="29">
        <v>23856.884935022103</v>
      </c>
      <c r="E131" s="10">
        <v>54535.305432863403</v>
      </c>
    </row>
    <row r="132" spans="1:5" x14ac:dyDescent="0.25">
      <c r="A132" s="8">
        <f t="shared" si="1"/>
        <v>124</v>
      </c>
      <c r="B132" s="9" t="str">
        <f>'[1]Розрахунок тарифів'!B59</f>
        <v>56ZOPPOL20019010</v>
      </c>
      <c r="C132" s="9" t="str">
        <f>VLOOKUP(B132,'[1]Розрахунок тарифів'!B:J,9,0)</f>
        <v>Кременчуцьке ЛВУМГ</v>
      </c>
      <c r="D132" s="29">
        <v>811.78315503267049</v>
      </c>
      <c r="E132" s="10">
        <v>7094.8743433342515</v>
      </c>
    </row>
    <row r="133" spans="1:5" x14ac:dyDescent="0.25">
      <c r="A133" s="8">
        <f t="shared" si="1"/>
        <v>125</v>
      </c>
      <c r="B133" s="9" t="str">
        <f>'[1]Розрахунок тарифів'!B109</f>
        <v>56ZOPCHR40596037</v>
      </c>
      <c r="C133" s="9" t="str">
        <f>VLOOKUP(B133,'[1]Розрахунок тарифів'!B:J,9,0)</f>
        <v>Кременчуцьке ЛВУМГ</v>
      </c>
      <c r="D133" s="29">
        <v>11769.612712230519</v>
      </c>
      <c r="E133" s="10">
        <v>22753.009584029296</v>
      </c>
    </row>
    <row r="134" spans="1:5" x14ac:dyDescent="0.25">
      <c r="A134" s="8">
        <f t="shared" si="1"/>
        <v>126</v>
      </c>
      <c r="B134" s="9" t="str">
        <f>'[1]Розрахунок тарифів'!B138</f>
        <v>56ZOPPOL1006703O</v>
      </c>
      <c r="C134" s="9" t="str">
        <f>VLOOKUP(B134,'[1]Розрахунок тарифів'!B:J,9,0)</f>
        <v>Кременчуцьке ЛВУМГ</v>
      </c>
      <c r="D134" s="29">
        <v>24574.151312773141</v>
      </c>
      <c r="E134" s="10">
        <v>61700.886523237277</v>
      </c>
    </row>
    <row r="135" spans="1:5" x14ac:dyDescent="0.25">
      <c r="A135" s="8">
        <f t="shared" si="1"/>
        <v>127</v>
      </c>
      <c r="B135" s="9" t="str">
        <f>'[1]Розрахунок тарифів'!B148</f>
        <v>56ZOPCHR20029016</v>
      </c>
      <c r="C135" s="9" t="str">
        <f>VLOOKUP(B135,'[1]Розрахунок тарифів'!B:J,9,0)</f>
        <v>Кременчуцьке ЛВУМГ</v>
      </c>
      <c r="D135" s="29">
        <v>811.78315503267049</v>
      </c>
      <c r="E135" s="10">
        <v>7094.8743433342515</v>
      </c>
    </row>
    <row r="136" spans="1:5" x14ac:dyDescent="0.25">
      <c r="A136" s="8">
        <f t="shared" si="1"/>
        <v>128</v>
      </c>
      <c r="B136" s="9" t="str">
        <f>'[1]Розрахунок тарифів'!B20</f>
        <v>56ZOPPOL1003503A</v>
      </c>
      <c r="C136" s="9" t="str">
        <f>VLOOKUP(B136,'[1]Розрахунок тарифів'!B:J,9,0)</f>
        <v>Лубенське ЛВУМГ</v>
      </c>
      <c r="D136" s="29">
        <v>4031.7913237243101</v>
      </c>
      <c r="E136" s="10">
        <v>18631.019289987351</v>
      </c>
    </row>
    <row r="137" spans="1:5" x14ac:dyDescent="0.25">
      <c r="A137" s="8">
        <f t="shared" si="1"/>
        <v>129</v>
      </c>
      <c r="B137" s="9" t="str">
        <f>'[1]Розрахунок тарифів'!B116</f>
        <v>56ZOPPOL10029013</v>
      </c>
      <c r="C137" s="9" t="str">
        <f>VLOOKUP(B137,'[1]Розрахунок тарифів'!B:J,9,0)</f>
        <v>Лубенське ЛВУМГ</v>
      </c>
      <c r="D137" s="29">
        <v>1447.8438099715261</v>
      </c>
      <c r="E137" s="10">
        <v>7791.518239900819</v>
      </c>
    </row>
    <row r="138" spans="1:5" x14ac:dyDescent="0.25">
      <c r="A138" s="8">
        <f t="shared" si="1"/>
        <v>130</v>
      </c>
      <c r="B138" s="9" t="str">
        <f>'[1]Розрахунок тарифів'!B118</f>
        <v>56ZOPKIE10035017</v>
      </c>
      <c r="C138" s="9" t="str">
        <f>VLOOKUP(B138,'[1]Розрахунок тарифів'!B:J,9,0)</f>
        <v>Лубенське ЛВУМГ</v>
      </c>
      <c r="D138" s="29">
        <v>16544.723571043196</v>
      </c>
      <c r="E138" s="10">
        <v>52496.089820209505</v>
      </c>
    </row>
    <row r="139" spans="1:5" x14ac:dyDescent="0.25">
      <c r="A139" s="8">
        <f t="shared" ref="A139:A154" si="2">A138+1</f>
        <v>131</v>
      </c>
      <c r="B139" s="9" t="str">
        <f>'[1]Розрахунок тарифів'!B127</f>
        <v>56ZOPKIE10035025</v>
      </c>
      <c r="C139" s="9" t="str">
        <f>VLOOKUP(B139,'[1]Розрахунок тарифів'!B:J,9,0)</f>
        <v>Лубенське ЛВУМГ</v>
      </c>
      <c r="D139" s="29">
        <v>9434.2830894826911</v>
      </c>
      <c r="E139" s="10">
        <v>23000.875587021066</v>
      </c>
    </row>
    <row r="140" spans="1:5" x14ac:dyDescent="0.25">
      <c r="A140" s="8">
        <f t="shared" si="2"/>
        <v>132</v>
      </c>
      <c r="B140" s="9" t="str">
        <f>'[1]Розрахунок тарифів'!B48</f>
        <v>56ZOPMIK4009603H</v>
      </c>
      <c r="C140" s="9" t="str">
        <f>VLOOKUP(B140,'[1]Розрахунок тарифів'!B:J,9,0)</f>
        <v>Миколаївське ЛВУМГ</v>
      </c>
      <c r="D140" s="29">
        <v>2394.2162643473389</v>
      </c>
      <c r="E140" s="10">
        <v>6966.6401797578765</v>
      </c>
    </row>
    <row r="141" spans="1:5" x14ac:dyDescent="0.25">
      <c r="A141" s="8">
        <f t="shared" si="2"/>
        <v>133</v>
      </c>
      <c r="B141" s="9" t="str">
        <f>'[1]Розрахунок тарифів'!B49</f>
        <v>56ZOPMIK4010702H</v>
      </c>
      <c r="C141" s="9" t="str">
        <f>VLOOKUP(B141,'[1]Розрахунок тарифів'!B:J,9,0)</f>
        <v>Миколаївське ЛВУМГ</v>
      </c>
      <c r="D141" s="29">
        <v>27470.863335244816</v>
      </c>
      <c r="E141" s="10">
        <v>120645.29633644206</v>
      </c>
    </row>
    <row r="142" spans="1:5" x14ac:dyDescent="0.25">
      <c r="A142" s="8">
        <f t="shared" si="2"/>
        <v>134</v>
      </c>
      <c r="B142" s="9" t="str">
        <f>'[1]Розрахунок тарифів'!B67</f>
        <v>56ZOPMIK4009801D</v>
      </c>
      <c r="C142" s="9" t="str">
        <f>VLOOKUP(B142,'[1]Розрахунок тарифів'!B:J,9,0)</f>
        <v>Миколаївське ЛВУМГ</v>
      </c>
      <c r="D142" s="29">
        <v>8762.8837567746014</v>
      </c>
      <c r="E142" s="10">
        <v>41266.563538515824</v>
      </c>
    </row>
    <row r="143" spans="1:5" x14ac:dyDescent="0.25">
      <c r="A143" s="8">
        <f t="shared" si="2"/>
        <v>135</v>
      </c>
      <c r="B143" s="9" t="str">
        <f>'[1]Розрахунок тарифів'!B78</f>
        <v>56ZOPODS4139901E</v>
      </c>
      <c r="C143" s="9" t="str">
        <f>VLOOKUP(B143,'[1]Розрахунок тарифів'!B:J,9,0)</f>
        <v>Миколаївське ЛВУМГ</v>
      </c>
      <c r="D143" s="29">
        <v>4817.4445723575518</v>
      </c>
      <c r="E143" s="10">
        <v>21080.753902509932</v>
      </c>
    </row>
    <row r="144" spans="1:5" x14ac:dyDescent="0.25">
      <c r="A144" s="8">
        <f t="shared" si="2"/>
        <v>136</v>
      </c>
      <c r="B144" s="9" t="str">
        <f>'[1]Розрахунок тарифів'!B90</f>
        <v>56ZOPMIK40110023</v>
      </c>
      <c r="C144" s="9" t="str">
        <f>VLOOKUP(B144,'[1]Розрахунок тарифів'!B:J,9,0)</f>
        <v>Миколаївське ЛВУМГ</v>
      </c>
      <c r="D144" s="29">
        <v>6321.3198410805571</v>
      </c>
      <c r="E144" s="10">
        <v>18209.112380969054</v>
      </c>
    </row>
    <row r="145" spans="1:5" x14ac:dyDescent="0.25">
      <c r="A145" s="8">
        <f t="shared" si="2"/>
        <v>137</v>
      </c>
      <c r="B145" s="9" t="str">
        <f>'[1]Розрахунок тарифів'!B130</f>
        <v>56ZOPMIK4009604F</v>
      </c>
      <c r="C145" s="9" t="str">
        <f>VLOOKUP(B145,'[1]Розрахунок тарифів'!B:J,9,0)</f>
        <v>Миколаївське ЛВУМГ</v>
      </c>
      <c r="D145" s="29">
        <v>2394.2162643473389</v>
      </c>
      <c r="E145" s="10">
        <v>6966.6401797578765</v>
      </c>
    </row>
    <row r="146" spans="1:5" x14ac:dyDescent="0.25">
      <c r="A146" s="8">
        <f t="shared" si="2"/>
        <v>138</v>
      </c>
      <c r="B146" s="9" t="str">
        <f>'[1]Розрахунок тарифів'!B131</f>
        <v>56ZOPMIK1003902O</v>
      </c>
      <c r="C146" s="9" t="str">
        <f>VLOOKUP(B146,'[1]Розрахунок тарифів'!B:J,9,0)</f>
        <v>Миколаївське ЛВУМГ</v>
      </c>
      <c r="D146" s="29">
        <v>15614.384186450265</v>
      </c>
      <c r="E146" s="10">
        <v>51891.777552625703</v>
      </c>
    </row>
    <row r="147" spans="1:5" x14ac:dyDescent="0.25">
      <c r="A147" s="8">
        <f t="shared" si="2"/>
        <v>139</v>
      </c>
      <c r="B147" s="9" t="str">
        <f>'[1]Розрахунок тарифів'!B136</f>
        <v>56ZOPMIK4009702F</v>
      </c>
      <c r="C147" s="9" t="str">
        <f>VLOOKUP(B147,'[1]Розрахунок тарифів'!B:J,9,0)</f>
        <v>Миколаївське ЛВУМГ</v>
      </c>
      <c r="D147" s="29">
        <v>8011.6333211764331</v>
      </c>
      <c r="E147" s="10">
        <v>18164.998042503645</v>
      </c>
    </row>
    <row r="148" spans="1:5" x14ac:dyDescent="0.25">
      <c r="A148" s="8">
        <f t="shared" si="2"/>
        <v>140</v>
      </c>
      <c r="B148" s="9" t="str">
        <f>'[1]Розрахунок тарифів'!B137</f>
        <v>56ZOPODS1003901J</v>
      </c>
      <c r="C148" s="9" t="str">
        <f>VLOOKUP(B148,'[1]Розрахунок тарифів'!B:J,9,0)</f>
        <v>Миколаївське ЛВУМГ</v>
      </c>
      <c r="D148" s="29">
        <v>4440.0632740038764</v>
      </c>
      <c r="E148" s="10">
        <v>20240.653063267011</v>
      </c>
    </row>
    <row r="149" spans="1:5" x14ac:dyDescent="0.25">
      <c r="A149" s="8">
        <f t="shared" si="2"/>
        <v>141</v>
      </c>
      <c r="B149" s="9" t="str">
        <f>'[1]Розрахунок тарифів'!B94</f>
        <v>56ZOPSUM4063202A</v>
      </c>
      <c r="C149" s="9" t="str">
        <f>VLOOKUP(B149,'[1]Розрахунок тарифів'!B:J,9,0)</f>
        <v>Сумське ЛВУМГ</v>
      </c>
      <c r="D149" s="29">
        <v>7371.8337981729146</v>
      </c>
      <c r="E149" s="10">
        <v>16809.488424419902</v>
      </c>
    </row>
    <row r="150" spans="1:5" x14ac:dyDescent="0.25">
      <c r="A150" s="8">
        <f t="shared" si="2"/>
        <v>142</v>
      </c>
      <c r="B150" s="9" t="str">
        <f>'[1]Розрахунок тарифів'!B115</f>
        <v>56ZOPHAR40241073</v>
      </c>
      <c r="C150" s="9" t="str">
        <f>VLOOKUP(B150,'[1]Розрахунок тарифів'!B:J,9,0)</f>
        <v>Харківське ЛВУМГ</v>
      </c>
      <c r="D150" s="29">
        <v>6342.762894617741</v>
      </c>
      <c r="E150" s="10">
        <v>18238.706488974804</v>
      </c>
    </row>
    <row r="151" spans="1:5" x14ac:dyDescent="0.25">
      <c r="A151" s="8">
        <f t="shared" si="2"/>
        <v>143</v>
      </c>
      <c r="B151" s="9" t="str">
        <f>'[1]Розрахунок тарифів'!B129</f>
        <v>56ZOPHAR4023102I</v>
      </c>
      <c r="C151" s="9" t="str">
        <f>VLOOKUP(B151,'[1]Розрахунок тарифів'!B:J,9,0)</f>
        <v>Харківське ЛВУМГ</v>
      </c>
      <c r="D151" s="29">
        <v>2787.7344519765261</v>
      </c>
      <c r="E151" s="10">
        <v>7542.2723932125718</v>
      </c>
    </row>
    <row r="152" spans="1:5" x14ac:dyDescent="0.25">
      <c r="A152" s="8">
        <f t="shared" si="2"/>
        <v>144</v>
      </c>
      <c r="B152" s="9" t="str">
        <f>'[1]Розрахунок тарифів'!B140</f>
        <v>56ZOPHAR40001036</v>
      </c>
      <c r="C152" s="9" t="str">
        <f>VLOOKUP(B152,'[1]Розрахунок тарифів'!B:J,9,0)</f>
        <v>Харківське ЛВУМГ</v>
      </c>
      <c r="D152" s="29">
        <v>5354.687747262491</v>
      </c>
      <c r="E152" s="10">
        <v>15870.424907373344</v>
      </c>
    </row>
    <row r="153" spans="1:5" x14ac:dyDescent="0.25">
      <c r="A153" s="8">
        <f t="shared" si="2"/>
        <v>145</v>
      </c>
      <c r="B153" s="9" t="str">
        <f>'[1]Розрахунок тарифів'!B144</f>
        <v>56ZOPHAR1109730P</v>
      </c>
      <c r="C153" s="9" t="str">
        <f>VLOOKUP(B153,'[1]Розрахунок тарифів'!B:J,9,0)</f>
        <v>Харківське ЛВУМГ</v>
      </c>
      <c r="D153" s="29">
        <v>1757.3941791548332</v>
      </c>
      <c r="E153" s="10">
        <v>14095.636938268291</v>
      </c>
    </row>
    <row r="154" spans="1:5" x14ac:dyDescent="0.25">
      <c r="A154" s="8">
        <f t="shared" si="2"/>
        <v>146</v>
      </c>
      <c r="B154" s="9" t="str">
        <f>'[1]Розрахунок тарифів'!B145</f>
        <v>56ZOPHAR10008016</v>
      </c>
      <c r="C154" s="9" t="str">
        <f>VLOOKUP(B154,'[1]Розрахунок тарифів'!B:J,9,0)</f>
        <v>Харківське ЛВУМГ</v>
      </c>
      <c r="D154" s="29">
        <v>16041.797335797524</v>
      </c>
      <c r="E154" s="10">
        <v>52384.350565330838</v>
      </c>
    </row>
    <row r="155" spans="1:5" ht="34.35" customHeight="1" x14ac:dyDescent="0.25">
      <c r="A155" s="33"/>
      <c r="B155" s="33"/>
      <c r="C155" s="33"/>
      <c r="D155" s="33"/>
      <c r="E155" s="33"/>
    </row>
    <row r="156" spans="1:5" x14ac:dyDescent="0.25">
      <c r="D156" s="16"/>
      <c r="E156" s="16"/>
    </row>
    <row r="157" spans="1:5" x14ac:dyDescent="0.25">
      <c r="D157" s="16"/>
      <c r="E157" s="16"/>
    </row>
    <row r="158" spans="1:5" s="14" customFormat="1" ht="17.649999999999999" customHeight="1" x14ac:dyDescent="0.25">
      <c r="A158" s="17"/>
      <c r="B158" s="18"/>
      <c r="C158" s="18"/>
      <c r="E158" s="19"/>
    </row>
    <row r="159" spans="1:5" ht="18.75" hidden="1" x14ac:dyDescent="0.3">
      <c r="A159" s="20"/>
      <c r="B159" s="21"/>
      <c r="C159" s="22"/>
      <c r="D159" s="23"/>
      <c r="E159" s="24"/>
    </row>
    <row r="160" spans="1:5" ht="18.75" hidden="1" x14ac:dyDescent="0.3">
      <c r="A160" s="20"/>
      <c r="B160" s="21"/>
      <c r="C160" s="22"/>
      <c r="D160" s="23"/>
      <c r="E160" s="24"/>
    </row>
    <row r="161" spans="1:5" s="28" customFormat="1" ht="18.75" hidden="1" x14ac:dyDescent="0.3">
      <c r="A161" s="25" t="s">
        <v>7</v>
      </c>
      <c r="B161" s="26"/>
      <c r="C161" s="14"/>
      <c r="D161" s="27"/>
      <c r="E161" s="19" t="s">
        <v>8</v>
      </c>
    </row>
    <row r="163" spans="1:5" s="16" customFormat="1" x14ac:dyDescent="0.25">
      <c r="A163" s="15"/>
      <c r="B163"/>
      <c r="C163" s="22"/>
      <c r="D163"/>
      <c r="E163"/>
    </row>
  </sheetData>
  <autoFilter ref="A8:E155"/>
  <mergeCells count="4">
    <mergeCell ref="D2:E2"/>
    <mergeCell ref="A6:E6"/>
    <mergeCell ref="A7:E7"/>
    <mergeCell ref="A155:E155"/>
  </mergeCells>
  <pageMargins left="0.78" right="0.19685039370078741" top="0.46" bottom="0.77" header="0.44" footer="0.19"/>
  <pageSetup paperSize="9" scale="84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Друк вартості 01.01.2024</vt:lpstr>
      <vt:lpstr>'Друк вартості 01.01.2024'!Заголовки_для_печати</vt:lpstr>
      <vt:lpstr>'Друк вартості 01.01.2024'!Область_печати</vt:lpstr>
    </vt:vector>
  </TitlesOfParts>
  <Company>TSOUA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Покидюк Ірина Миколаївна</dc:creator>
  <cp:lastModifiedBy>Покидюк Ірина Миколаївна</cp:lastModifiedBy>
  <cp:lastPrinted>2023-12-25T08:27:40Z</cp:lastPrinted>
  <dcterms:created xsi:type="dcterms:W3CDTF">2023-12-14T14:53:11Z</dcterms:created>
  <dcterms:modified xsi:type="dcterms:W3CDTF">2023-12-25T08:28:57Z</dcterms:modified>
</cp:coreProperties>
</file>